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585" windowHeight="2040" tabRatio="825" firstSheet="4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'【03-2】支出总表（经济科目）'!$A$1:$S$23</definedName>
    <definedName name="_xlnm.Print_Area" localSheetId="4">'【04-1】基本支出总表（工资福利）'!$A$1:$AD$17</definedName>
    <definedName name="_xlnm.Print_Area" localSheetId="5">'【04-2】基本支出总表（商品服务）'!$A$1:$T$13</definedName>
    <definedName name="_xlnm.Print_Area" localSheetId="6">'【04-3】基本支出总表（个人家庭）'!$A$1:$P$13</definedName>
    <definedName name="_xlnm.Print_Area" localSheetId="7">'【04-4】项目支出表（经济科目）'!$A$1:$DE$21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25725" fullCalcOnLoad="1"/>
</workbook>
</file>

<file path=xl/calcChain.xml><?xml version="1.0" encoding="utf-8"?>
<calcChain xmlns="http://schemas.openxmlformats.org/spreadsheetml/2006/main">
  <c r="D8" i="122"/>
  <c r="G8"/>
  <c r="G8" i="128"/>
  <c r="H8"/>
  <c r="I8"/>
  <c r="K8"/>
  <c r="L8"/>
  <c r="AX18" i="90"/>
  <c r="AX19"/>
  <c r="AX20"/>
  <c r="AX21"/>
  <c r="Q18"/>
  <c r="Q19"/>
  <c r="Q20"/>
  <c r="Q21"/>
  <c r="H18"/>
  <c r="H19"/>
  <c r="G19"/>
  <c r="H20"/>
  <c r="G20"/>
  <c r="H21"/>
  <c r="G21"/>
  <c r="J13" i="128"/>
  <c r="J8"/>
  <c r="F13"/>
  <c r="F8"/>
  <c r="L13" i="6"/>
  <c r="I13"/>
  <c r="X18"/>
  <c r="U18"/>
  <c r="R18"/>
  <c r="O18"/>
  <c r="L18"/>
  <c r="I18"/>
  <c r="H18"/>
  <c r="F18"/>
  <c r="G18"/>
  <c r="X17"/>
  <c r="U17"/>
  <c r="R17"/>
  <c r="O17"/>
  <c r="L17"/>
  <c r="I17"/>
  <c r="H17"/>
  <c r="F17"/>
  <c r="G17"/>
  <c r="X16"/>
  <c r="U16"/>
  <c r="R16"/>
  <c r="O16"/>
  <c r="L16"/>
  <c r="I16"/>
  <c r="H16"/>
  <c r="F16"/>
  <c r="E16"/>
  <c r="G16"/>
  <c r="X15"/>
  <c r="U15"/>
  <c r="R15"/>
  <c r="O15"/>
  <c r="L15"/>
  <c r="I15"/>
  <c r="H15"/>
  <c r="G15"/>
  <c r="X14"/>
  <c r="U14"/>
  <c r="R14"/>
  <c r="O14"/>
  <c r="L14"/>
  <c r="I14"/>
  <c r="H14"/>
  <c r="G14"/>
  <c r="J12" i="128"/>
  <c r="J14"/>
  <c r="J15"/>
  <c r="E15"/>
  <c r="J16"/>
  <c r="J17"/>
  <c r="J18"/>
  <c r="J19"/>
  <c r="E19"/>
  <c r="J20"/>
  <c r="J21"/>
  <c r="J22"/>
  <c r="J23"/>
  <c r="E23"/>
  <c r="F12"/>
  <c r="F14"/>
  <c r="F15"/>
  <c r="F16"/>
  <c r="E16"/>
  <c r="F17"/>
  <c r="E17"/>
  <c r="F18"/>
  <c r="E18"/>
  <c r="F19"/>
  <c r="F20"/>
  <c r="E20"/>
  <c r="F21"/>
  <c r="F22"/>
  <c r="F23"/>
  <c r="E12"/>
  <c r="E14"/>
  <c r="E21"/>
  <c r="E22"/>
  <c r="F13" i="5"/>
  <c r="E13"/>
  <c r="F14"/>
  <c r="E14"/>
  <c r="F15"/>
  <c r="E15"/>
  <c r="F16"/>
  <c r="E16"/>
  <c r="F17"/>
  <c r="E17"/>
  <c r="F18"/>
  <c r="E18"/>
  <c r="F19"/>
  <c r="E19"/>
  <c r="F20"/>
  <c r="E20"/>
  <c r="C8" i="3"/>
  <c r="B8"/>
  <c r="F10" i="2"/>
  <c r="F6"/>
  <c r="F30"/>
  <c r="F32"/>
  <c r="D30"/>
  <c r="D32"/>
  <c r="B30"/>
  <c r="B32"/>
  <c r="B8" i="122"/>
  <c r="G18" i="90"/>
  <c r="F14" i="6"/>
  <c r="E14"/>
  <c r="F15"/>
  <c r="E15"/>
  <c r="E17"/>
  <c r="E18"/>
  <c r="E13" i="128"/>
  <c r="E8"/>
  <c r="X13" i="6"/>
  <c r="U13"/>
  <c r="R13"/>
  <c r="O13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  <c r="F13" i="6"/>
  <c r="E13"/>
</calcChain>
</file>

<file path=xl/sharedStrings.xml><?xml version="1.0" encoding="utf-8"?>
<sst xmlns="http://schemas.openxmlformats.org/spreadsheetml/2006/main" count="471" uniqueCount="272">
  <si>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</si>
  <si>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</si>
  <si>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</si>
  <si>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</si>
  <si>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</si>
  <si>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</si>
  <si>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</si>
  <si>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</si>
  <si>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</si>
  <si>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</si>
  <si>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</si>
  <si>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</si>
  <si>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</si>
  <si>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</si>
  <si>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</si>
  <si>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</si>
  <si>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</si>
  <si>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</si>
  <si>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</si>
  <si>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</si>
  <si>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</si>
  <si>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</si>
  <si>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</si>
  <si>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</si>
  <si>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</si>
  <si>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</si>
  <si>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</si>
  <si>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</si>
  <si>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</si>
  <si>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</si>
  <si>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</si>
  <si>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</si>
  <si>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</si>
  <si>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</si>
  <si>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</si>
  <si>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</si>
  <si>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</si>
  <si>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</si>
  <si>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</si>
  <si>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</si>
  <si>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</si>
  <si>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</si>
  <si>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</si>
  <si>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</si>
  <si>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</si>
  <si>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</si>
  <si>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</si>
  <si>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</si>
  <si>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</si>
  <si>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</si>
  <si>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</si>
  <si>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</si>
  <si>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</si>
  <si>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</si>
  <si>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</si>
  <si>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</si>
  <si>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</si>
  <si>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</si>
  <si>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</si>
  <si>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</si>
  <si>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</si>
  <si>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</si>
  <si>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</si>
  <si>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</si>
  <si>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</si>
  <si>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</si>
  <si>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</si>
  <si>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</si>
  <si>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</si>
  <si>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</si>
  <si>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</si>
  <si>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</si>
  <si>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</si>
  <si>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</si>
  <si>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</si>
  <si>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</si>
  <si>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</si>
  <si>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</si>
  <si>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</si>
  <si>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</si>
  <si>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</si>
  <si>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</si>
  <si>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</si>
  <si>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</si>
  <si>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</si>
  <si>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</si>
  <si>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</si>
  <si>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</si>
  <si>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</si>
  <si>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</si>
  <si>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</si>
  <si>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</si>
  <si>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</si>
  <si>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</si>
  <si>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</si>
  <si>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</si>
  <si>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</si>
  <si>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</si>
  <si>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</si>
  <si>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</si>
  <si>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</si>
  <si>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</si>
  <si>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</si>
  <si>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</si>
  <si>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</si>
  <si>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</si>
  <si>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</si>
  <si>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</si>
  <si>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</si>
  <si>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</si>
  <si>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</si>
  <si>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</si>
  <si>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</si>
  <si>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</si>
  <si>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</si>
  <si>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</si>
  <si>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</si>
  <si>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</si>
  <si>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</si>
  <si>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</si>
  <si>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</si>
  <si>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</si>
  <si>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</si>
  <si>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</si>
  <si>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</si>
  <si>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</si>
  <si>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</si>
  <si>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</si>
  <si>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</si>
  <si>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</si>
  <si>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</si>
  <si>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</si>
  <si>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</si>
  <si>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</si>
  <si>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</si>
  <si>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</si>
  <si>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</si>
  <si>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</si>
  <si>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</si>
  <si>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</si>
  <si>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</si>
  <si>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</si>
  <si>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</si>
  <si>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</si>
  <si>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</si>
  <si>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</si>
  <si>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</si>
  <si>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</si>
  <si>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</si>
  <si>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</si>
  <si>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</si>
  <si>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</si>
  <si>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</si>
  <si>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</si>
  <si>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</si>
  <si>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</si>
  <si>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</si>
  <si>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</si>
  <si>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</si>
  <si>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</si>
  <si>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</si>
  <si>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</si>
  <si>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</si>
  <si>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</si>
  <si>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</si>
  <si>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</si>
  <si>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</si>
  <si>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</si>
  <si>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</si>
  <si>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</si>
  <si>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</si>
  <si>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</si>
  <si>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</si>
  <si>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</si>
  <si>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</si>
  <si>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</si>
  <si>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</si>
  <si>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</si>
  <si>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</si>
  <si>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</si>
  <si>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</si>
  <si>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</si>
  <si>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</si>
  <si>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</si>
  <si>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</si>
  <si>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</si>
  <si>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</si>
  <si>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</si>
  <si>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</si>
  <si>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</si>
  <si>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</si>
  <si>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</si>
  <si>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</si>
  <si>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</si>
  <si>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</si>
  <si>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</si>
  <si>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</si>
  <si>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</si>
  <si>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</si>
  <si>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</si>
  <si>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</si>
  <si>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</si>
  <si>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</si>
  <si>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</si>
  <si>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</si>
  <si>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</si>
  <si>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</si>
  <si>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</si>
  <si>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</si>
  <si>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</si>
  <si>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</si>
  <si>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</si>
  <si>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</si>
  <si>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</si>
  <si>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</si>
  <si>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</si>
  <si>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</si>
  <si>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</si>
  <si>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</si>
  <si>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</si>
  <si>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</si>
  <si>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</si>
  <si>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</si>
  <si>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</si>
  <si>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</si>
  <si>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</si>
  <si>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</si>
  <si>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</si>
  <si>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</si>
  <si>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</si>
  <si>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</si>
  <si>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</si>
  <si>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</si>
  <si>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</si>
  <si>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</si>
  <si>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</si>
  <si>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</si>
  <si>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</si>
  <si>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</si>
  <si>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</si>
  <si>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</si>
  <si>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</si>
  <si>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</si>
  <si>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</si>
  <si>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</si>
  <si>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</si>
  <si>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</si>
  <si>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</si>
  <si>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</si>
  <si>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</si>
  <si>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</si>
  <si>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博州人口和计划生育药具管理站</t>
    <phoneticPr fontId="0" type="noConversion"/>
  </si>
  <si>
    <r>
      <t>2</t>
    </r>
    <r>
      <rPr>
        <sz val="9"/>
        <rFont val="宋体"/>
        <charset val="134"/>
      </rPr>
      <t>10</t>
    </r>
    <phoneticPr fontId="0" type="noConversion"/>
  </si>
  <si>
    <r>
      <t>0</t>
    </r>
    <r>
      <rPr>
        <sz val="9"/>
        <rFont val="宋体"/>
        <charset val="134"/>
      </rPr>
      <t>7</t>
    </r>
    <phoneticPr fontId="0" type="noConversion"/>
  </si>
  <si>
    <r>
      <t>1</t>
    </r>
    <r>
      <rPr>
        <sz val="9"/>
        <rFont val="宋体"/>
        <charset val="134"/>
      </rPr>
      <t>7</t>
    </r>
    <phoneticPr fontId="0" type="noConversion"/>
  </si>
  <si>
    <r>
      <t>2</t>
    </r>
    <r>
      <rPr>
        <sz val="9"/>
        <rFont val="宋体"/>
        <charset val="134"/>
      </rPr>
      <t>10</t>
    </r>
    <phoneticPr fontId="0" type="noConversion"/>
  </si>
  <si>
    <t>计划生育服务</t>
    <phoneticPr fontId="0" type="noConversion"/>
  </si>
  <si>
    <t>210</t>
    <phoneticPr fontId="0" type="noConversion"/>
  </si>
  <si>
    <r>
      <t>0</t>
    </r>
    <r>
      <rPr>
        <sz val="9"/>
        <rFont val="宋体"/>
        <charset val="134"/>
      </rPr>
      <t>7</t>
    </r>
    <phoneticPr fontId="0" type="noConversion"/>
  </si>
  <si>
    <r>
      <t>1</t>
    </r>
    <r>
      <rPr>
        <sz val="9"/>
        <rFont val="宋体"/>
        <charset val="134"/>
      </rPr>
      <t>6</t>
    </r>
    <phoneticPr fontId="0" type="noConversion"/>
  </si>
  <si>
    <t>计划生育机构</t>
    <phoneticPr fontId="0" type="noConversion"/>
  </si>
  <si>
    <r>
      <t>1</t>
    </r>
    <r>
      <rPr>
        <sz val="9"/>
        <rFont val="宋体"/>
        <charset val="134"/>
      </rPr>
      <t>7</t>
    </r>
    <phoneticPr fontId="0" type="noConversion"/>
  </si>
  <si>
    <t>16</t>
    <phoneticPr fontId="0" type="noConversion"/>
  </si>
  <si>
    <t>计划生育服务</t>
    <phoneticPr fontId="0" type="noConversion"/>
  </si>
  <si>
    <t>计划生育机构</t>
    <phoneticPr fontId="0" type="noConversion"/>
  </si>
  <si>
    <t>博州人口计划生育药具管理站</t>
    <phoneticPr fontId="0" type="noConversion"/>
  </si>
  <si>
    <t>医疗卫生和计划生育支出</t>
    <phoneticPr fontId="0" type="noConversion"/>
  </si>
  <si>
    <t>计划生育事务</t>
    <phoneticPr fontId="0" type="noConversion"/>
  </si>
  <si>
    <t>否</t>
    <phoneticPr fontId="0" type="noConversion"/>
  </si>
  <si>
    <t>计划生育药具管理服务</t>
    <phoneticPr fontId="0" type="noConversion"/>
  </si>
  <si>
    <r>
      <t>2</t>
    </r>
    <r>
      <rPr>
        <sz val="9"/>
        <rFont val="宋体"/>
        <charset val="134"/>
      </rPr>
      <t>10</t>
    </r>
    <phoneticPr fontId="0" type="noConversion"/>
  </si>
  <si>
    <r>
      <t>2</t>
    </r>
    <r>
      <rPr>
        <sz val="9"/>
        <rFont val="宋体"/>
        <charset val="134"/>
      </rPr>
      <t>10</t>
    </r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</si>
</sst>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66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lef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 applyProtection="1">
      <alignment horizontal="left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left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183" fontId="2" fillId="0" borderId="18" xfId="0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/>
    <xf numFmtId="0" fontId="0" fillId="0" borderId="1" xfId="0" applyFill="1" applyBorder="1"/>
    <xf numFmtId="0" fontId="2" fillId="2" borderId="1" xfId="0" applyNumberFormat="1" applyFont="1" applyFill="1" applyBorder="1" applyAlignment="1">
      <alignment horizontal="center" vertical="center" wrapText="1"/>
    </xf>
    <xf numFmtId="49" fontId="0" fillId="0" borderId="18" xfId="0" applyNumberFormat="1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/>
    </xf>
    <xf numFmtId="182" fontId="2" fillId="0" borderId="9" xfId="0" applyNumberFormat="1" applyFont="1" applyFill="1" applyBorder="1" applyAlignment="1">
      <alignment horizontal="right" vertical="center"/>
    </xf>
    <xf numFmtId="182" fontId="0" fillId="0" borderId="1" xfId="1" applyNumberFormat="1" applyFont="1" applyFill="1" applyBorder="1" applyAlignment="1" applyProtection="1">
      <alignment horizontal="right" vertical="center" wrapText="1"/>
    </xf>
    <xf numFmtId="180" fontId="2" fillId="0" borderId="6" xfId="0" applyNumberFormat="1" applyFont="1" applyFill="1" applyBorder="1" applyAlignment="1">
      <alignment horizontal="centerContinuous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4" xfId="1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</xf>
    <xf numFmtId="0" fontId="5" fillId="0" borderId="19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EFEFE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opLeftCell="A4" workbookViewId="0">
      <selection activeCell="F15" sqref="F15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4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90" t="s">
        <v>41</v>
      </c>
      <c r="B2" s="190"/>
      <c r="C2" s="190"/>
      <c r="D2" s="190"/>
      <c r="E2" s="190"/>
      <c r="F2" s="19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1" t="s">
        <v>98</v>
      </c>
      <c r="B5" s="67" t="s">
        <v>237</v>
      </c>
      <c r="C5" s="57" t="s">
        <v>90</v>
      </c>
      <c r="D5" s="68" t="s">
        <v>237</v>
      </c>
      <c r="E5" s="57" t="s">
        <v>83</v>
      </c>
      <c r="F5" s="68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2" customFormat="1" ht="18" customHeight="1">
      <c r="A6" s="69" t="s">
        <v>48</v>
      </c>
      <c r="B6" s="77">
        <v>46.39</v>
      </c>
      <c r="C6" s="70" t="s">
        <v>75</v>
      </c>
      <c r="D6" s="77"/>
      <c r="E6" s="71" t="s">
        <v>9</v>
      </c>
      <c r="F6" s="77">
        <f>SUM(F7:F9)</f>
        <v>42.389999999999993</v>
      </c>
      <c r="G6" s="45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2" customFormat="1" ht="18" customHeight="1">
      <c r="A7" s="106" t="s">
        <v>238</v>
      </c>
      <c r="B7" s="77">
        <v>46.39</v>
      </c>
      <c r="C7" s="70" t="s">
        <v>79</v>
      </c>
      <c r="D7" s="77"/>
      <c r="E7" s="62" t="s">
        <v>27</v>
      </c>
      <c r="F7" s="77">
        <v>31.31</v>
      </c>
      <c r="G7" s="4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2" customFormat="1" ht="18" customHeight="1">
      <c r="A8" s="59" t="s">
        <v>87</v>
      </c>
      <c r="B8" s="77"/>
      <c r="C8" s="70" t="s">
        <v>45</v>
      </c>
      <c r="D8" s="77"/>
      <c r="E8" s="62" t="s">
        <v>20</v>
      </c>
      <c r="F8" s="77">
        <v>3.64</v>
      </c>
      <c r="G8" s="45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2" customFormat="1" ht="18" customHeight="1">
      <c r="A9" s="59" t="s">
        <v>97</v>
      </c>
      <c r="B9" s="77"/>
      <c r="C9" s="70" t="s">
        <v>7</v>
      </c>
      <c r="D9" s="77"/>
      <c r="E9" s="62" t="s">
        <v>30</v>
      </c>
      <c r="F9" s="77">
        <v>7.44</v>
      </c>
      <c r="G9" s="45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2" customFormat="1" ht="18" customHeight="1">
      <c r="A10" s="127" t="s">
        <v>239</v>
      </c>
      <c r="B10" s="77"/>
      <c r="C10" s="70" t="s">
        <v>23</v>
      </c>
      <c r="D10" s="77"/>
      <c r="E10" s="61" t="s">
        <v>54</v>
      </c>
      <c r="F10" s="128">
        <f>SUM(F11:F19)</f>
        <v>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2" customFormat="1" ht="18" customHeight="1">
      <c r="A11" s="59" t="s">
        <v>39</v>
      </c>
      <c r="B11" s="128"/>
      <c r="C11" s="70" t="s">
        <v>62</v>
      </c>
      <c r="D11" s="77"/>
      <c r="E11" s="107" t="s">
        <v>240</v>
      </c>
      <c r="F11" s="129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2" customFormat="1" ht="18" customHeight="1">
      <c r="A12" s="59" t="s">
        <v>55</v>
      </c>
      <c r="B12" s="129"/>
      <c r="C12" s="70" t="s">
        <v>25</v>
      </c>
      <c r="D12" s="77"/>
      <c r="E12" s="62" t="s">
        <v>20</v>
      </c>
      <c r="F12" s="72">
        <v>4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2" customFormat="1" ht="18" customHeight="1">
      <c r="A13" s="64"/>
      <c r="B13" s="72"/>
      <c r="C13" s="70" t="s">
        <v>61</v>
      </c>
      <c r="D13" s="77"/>
      <c r="E13" s="62" t="s">
        <v>30</v>
      </c>
      <c r="F13" s="129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2" customFormat="1" ht="18" customHeight="1">
      <c r="A14" s="59"/>
      <c r="B14" s="73"/>
      <c r="C14" s="70" t="s">
        <v>46</v>
      </c>
      <c r="D14" s="77"/>
      <c r="E14" s="63" t="s">
        <v>241</v>
      </c>
      <c r="F14" s="77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2" customFormat="1" ht="18" customHeight="1">
      <c r="A15" s="64"/>
      <c r="B15" s="74"/>
      <c r="C15" s="66" t="s">
        <v>21</v>
      </c>
      <c r="D15" s="77">
        <v>463892.28</v>
      </c>
      <c r="E15" s="63" t="s">
        <v>242</v>
      </c>
      <c r="F15" s="77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2" customFormat="1" ht="18" customHeight="1">
      <c r="A16" s="64"/>
      <c r="B16" s="75"/>
      <c r="C16" s="66" t="s">
        <v>56</v>
      </c>
      <c r="D16" s="77"/>
      <c r="E16" s="63" t="s">
        <v>243</v>
      </c>
      <c r="F16" s="7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2" customFormat="1" ht="18" customHeight="1">
      <c r="A17" s="64"/>
      <c r="B17" s="75"/>
      <c r="C17" s="66" t="s">
        <v>92</v>
      </c>
      <c r="D17" s="77"/>
      <c r="E17" s="63" t="s">
        <v>244</v>
      </c>
      <c r="F17" s="7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2" customFormat="1" ht="18" customHeight="1">
      <c r="A18" s="64"/>
      <c r="B18" s="75"/>
      <c r="C18" s="66" t="s">
        <v>47</v>
      </c>
      <c r="D18" s="77"/>
      <c r="E18" s="63" t="s">
        <v>245</v>
      </c>
      <c r="F18" s="7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2" customFormat="1" ht="18" customHeight="1">
      <c r="A19" s="64"/>
      <c r="B19" s="75"/>
      <c r="C19" s="66" t="s">
        <v>96</v>
      </c>
      <c r="D19" s="77"/>
      <c r="E19" s="63" t="s">
        <v>246</v>
      </c>
      <c r="F19" s="72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2" customFormat="1" ht="18" customHeight="1">
      <c r="A20" s="64"/>
      <c r="B20" s="75"/>
      <c r="C20" s="66" t="s">
        <v>2</v>
      </c>
      <c r="D20" s="77"/>
      <c r="E20" s="63"/>
      <c r="F20" s="72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2" customFormat="1" ht="18" customHeight="1">
      <c r="A21" s="64"/>
      <c r="B21" s="75"/>
      <c r="C21" s="66" t="s">
        <v>4</v>
      </c>
      <c r="D21" s="77"/>
      <c r="E21" s="63"/>
      <c r="F21" s="72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2" customFormat="1" ht="18" customHeight="1">
      <c r="A22" s="64"/>
      <c r="B22" s="75"/>
      <c r="C22" s="66" t="s">
        <v>14</v>
      </c>
      <c r="D22" s="77"/>
      <c r="E22" s="63"/>
      <c r="F22" s="72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2" customFormat="1" ht="18" customHeight="1">
      <c r="A23" s="64"/>
      <c r="B23" s="76"/>
      <c r="C23" s="66" t="s">
        <v>34</v>
      </c>
      <c r="D23" s="77"/>
      <c r="E23" s="63"/>
      <c r="F23" s="77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2" customFormat="1" ht="18" customHeight="1">
      <c r="A24" s="64"/>
      <c r="B24" s="76"/>
      <c r="C24" s="66" t="s">
        <v>85</v>
      </c>
      <c r="D24" s="77"/>
      <c r="E24" s="63"/>
      <c r="F24" s="77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2" customFormat="1" ht="18" customHeight="1">
      <c r="A25" s="64"/>
      <c r="B25" s="76"/>
      <c r="C25" s="66" t="s">
        <v>93</v>
      </c>
      <c r="D25" s="77"/>
      <c r="E25" s="63"/>
      <c r="F25" s="77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2" customFormat="1" ht="18" customHeight="1">
      <c r="A26" s="64"/>
      <c r="B26" s="76"/>
      <c r="C26" s="66" t="s">
        <v>16</v>
      </c>
      <c r="D26" s="72"/>
      <c r="E26" s="63"/>
      <c r="F26" s="77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2" customFormat="1" ht="18" customHeight="1">
      <c r="A27" s="65"/>
      <c r="B27" s="76"/>
      <c r="C27" s="66" t="s">
        <v>6</v>
      </c>
      <c r="D27" s="129"/>
      <c r="E27" s="63"/>
      <c r="F27" s="77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2" customFormat="1" ht="18" customHeight="1">
      <c r="A28" s="66"/>
      <c r="B28" s="76"/>
      <c r="C28" s="70" t="s">
        <v>60</v>
      </c>
      <c r="D28" s="77"/>
      <c r="E28" s="70"/>
      <c r="F28" s="77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2" customFormat="1" ht="18" customHeight="1">
      <c r="A29" s="66"/>
      <c r="B29" s="76"/>
      <c r="C29" s="70" t="s">
        <v>78</v>
      </c>
      <c r="D29" s="128"/>
      <c r="E29" s="70"/>
      <c r="F29" s="77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2" customFormat="1" ht="21.75" customHeight="1">
      <c r="A30" s="130" t="s">
        <v>67</v>
      </c>
      <c r="B30" s="72">
        <f>SUM(B6,B9,B10,B11,B12)</f>
        <v>46.39</v>
      </c>
      <c r="C30" s="78" t="s">
        <v>67</v>
      </c>
      <c r="D30" s="77">
        <f>SUM(D6:D29)</f>
        <v>463892.28</v>
      </c>
      <c r="E30" s="79" t="s">
        <v>73</v>
      </c>
      <c r="F30" s="77">
        <f>SUM(F6,F10)</f>
        <v>46.389999999999993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2" customFormat="1" ht="25.5" customHeight="1">
      <c r="A31" s="80" t="s">
        <v>247</v>
      </c>
      <c r="B31" s="131"/>
      <c r="C31" s="70" t="s">
        <v>82</v>
      </c>
      <c r="D31" s="128">
        <v>0</v>
      </c>
      <c r="E31" s="61" t="s">
        <v>69</v>
      </c>
      <c r="F31" s="128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2" customFormat="1" ht="18" customHeight="1">
      <c r="A32" s="130" t="s">
        <v>104</v>
      </c>
      <c r="B32" s="72">
        <f>SUM(B30:B31)</f>
        <v>46.39</v>
      </c>
      <c r="C32" s="79" t="s">
        <v>17</v>
      </c>
      <c r="D32" s="132">
        <f>SUM(D30:D31)</f>
        <v>463892.28</v>
      </c>
      <c r="E32" s="79" t="s">
        <v>19</v>
      </c>
      <c r="F32" s="128">
        <f>SUM(F30:F31)</f>
        <v>46.389999999999993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F13" sqref="F13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1" t="s">
        <v>99</v>
      </c>
      <c r="B2" s="41"/>
      <c r="C2" s="41"/>
      <c r="D2" s="41"/>
      <c r="E2" s="41"/>
      <c r="F2" s="41"/>
      <c r="G2" s="41"/>
      <c r="H2" s="41"/>
      <c r="I2" s="41"/>
      <c r="J2" s="41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93" t="s">
        <v>26</v>
      </c>
      <c r="B4" s="191" t="s">
        <v>68</v>
      </c>
      <c r="C4" s="196" t="s">
        <v>24</v>
      </c>
      <c r="D4" s="196"/>
      <c r="E4" s="196"/>
      <c r="F4" s="194" t="s">
        <v>110</v>
      </c>
      <c r="G4" s="194" t="s">
        <v>105</v>
      </c>
      <c r="H4" s="197" t="s">
        <v>106</v>
      </c>
      <c r="I4" s="195" t="s">
        <v>55</v>
      </c>
      <c r="J4" s="192" t="s">
        <v>119</v>
      </c>
      <c r="K4" s="3"/>
    </row>
    <row r="5" spans="1:11" ht="37.5" customHeight="1">
      <c r="A5" s="193"/>
      <c r="B5" s="191"/>
      <c r="C5" s="49" t="s">
        <v>10</v>
      </c>
      <c r="D5" s="108" t="s">
        <v>135</v>
      </c>
      <c r="E5" s="49" t="s">
        <v>31</v>
      </c>
      <c r="F5" s="194"/>
      <c r="G5" s="194"/>
      <c r="H5" s="197"/>
      <c r="I5" s="195"/>
      <c r="J5" s="192"/>
      <c r="K5" s="3"/>
    </row>
    <row r="6" spans="1:11" ht="19.5" customHeight="1">
      <c r="A6" s="50" t="s">
        <v>12</v>
      </c>
      <c r="B6" s="81">
        <v>1</v>
      </c>
      <c r="C6" s="81">
        <v>2</v>
      </c>
      <c r="D6" s="81">
        <v>3</v>
      </c>
      <c r="E6" s="81">
        <f t="shared" ref="E6:J6" si="0">D6+1</f>
        <v>4</v>
      </c>
      <c r="F6" s="81">
        <f t="shared" si="0"/>
        <v>5</v>
      </c>
      <c r="G6" s="81">
        <f t="shared" si="0"/>
        <v>6</v>
      </c>
      <c r="H6" s="81">
        <f t="shared" si="0"/>
        <v>7</v>
      </c>
      <c r="I6" s="81">
        <f t="shared" si="0"/>
        <v>8</v>
      </c>
      <c r="J6" s="81">
        <f t="shared" si="0"/>
        <v>9</v>
      </c>
      <c r="K6" s="16"/>
    </row>
    <row r="7" spans="1:11" s="42" customFormat="1" ht="18.75" customHeight="1">
      <c r="A7" s="133" t="s">
        <v>225</v>
      </c>
      <c r="B7" s="134"/>
      <c r="C7" s="134"/>
      <c r="D7" s="134"/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3"/>
    </row>
    <row r="8" spans="1:11" ht="18.75" customHeight="1">
      <c r="A8" s="175" t="s">
        <v>251</v>
      </c>
      <c r="B8" s="134">
        <f>SUM(C8,F8:J8)</f>
        <v>46.39</v>
      </c>
      <c r="C8" s="134">
        <f>SUM(D8:E8)</f>
        <v>46.39</v>
      </c>
      <c r="D8" s="134">
        <v>46.39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3"/>
    </row>
    <row r="9" spans="1:11" ht="18.75" customHeight="1">
      <c r="A9" s="133"/>
      <c r="B9" s="134"/>
      <c r="C9" s="134"/>
      <c r="D9" s="134"/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3"/>
    </row>
    <row r="10" spans="1:11" ht="18.75" customHeight="1">
      <c r="A10" s="133"/>
      <c r="B10" s="134"/>
      <c r="C10" s="134"/>
      <c r="D10" s="134"/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4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D14" sqref="D14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4"/>
      <c r="B1" s="24"/>
      <c r="C1" s="25"/>
      <c r="D1" s="26"/>
      <c r="E1" s="2"/>
      <c r="F1" s="2"/>
      <c r="G1" s="2"/>
      <c r="H1" s="2"/>
      <c r="I1" s="2"/>
      <c r="J1" s="2"/>
      <c r="K1" s="2"/>
      <c r="L1" s="2"/>
      <c r="M1" s="2"/>
      <c r="N1" s="27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249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8"/>
      <c r="P2" s="28"/>
      <c r="Q2" s="28"/>
      <c r="R2" s="28"/>
      <c r="S2" s="28"/>
      <c r="T2" s="28"/>
    </row>
    <row r="3" spans="1:20" ht="18" customHeight="1">
      <c r="A3" s="2"/>
      <c r="B3" s="2"/>
      <c r="C3" s="29"/>
      <c r="D3" s="20"/>
      <c r="E3" s="2"/>
      <c r="F3" s="2"/>
      <c r="G3" s="2"/>
      <c r="H3" s="2"/>
      <c r="I3" s="2"/>
      <c r="J3" s="2"/>
      <c r="K3" s="2"/>
      <c r="L3" s="2"/>
      <c r="M3" s="2"/>
      <c r="N3" s="27" t="s">
        <v>43</v>
      </c>
      <c r="O3" s="2"/>
      <c r="P3" s="2"/>
      <c r="Q3" s="2"/>
      <c r="R3" s="2"/>
      <c r="S3" s="2"/>
      <c r="T3" s="2"/>
    </row>
    <row r="4" spans="1:20" ht="25.5" customHeight="1">
      <c r="A4" s="201" t="s">
        <v>5</v>
      </c>
      <c r="B4" s="202"/>
      <c r="C4" s="203"/>
      <c r="D4" s="200" t="s">
        <v>40</v>
      </c>
      <c r="E4" s="206" t="s">
        <v>68</v>
      </c>
      <c r="F4" s="208" t="s">
        <v>24</v>
      </c>
      <c r="G4" s="208"/>
      <c r="H4" s="208"/>
      <c r="I4" s="209" t="s">
        <v>97</v>
      </c>
      <c r="J4" s="204" t="s">
        <v>105</v>
      </c>
      <c r="K4" s="211" t="s">
        <v>39</v>
      </c>
      <c r="L4" s="212" t="s">
        <v>55</v>
      </c>
      <c r="M4" s="198" t="s">
        <v>119</v>
      </c>
      <c r="N4" s="199" t="s">
        <v>51</v>
      </c>
    </row>
    <row r="5" spans="1:20" ht="36" customHeight="1">
      <c r="A5" s="52" t="s">
        <v>36</v>
      </c>
      <c r="B5" s="52" t="s">
        <v>72</v>
      </c>
      <c r="C5" s="53" t="s">
        <v>66</v>
      </c>
      <c r="D5" s="200"/>
      <c r="E5" s="207"/>
      <c r="F5" s="54" t="s">
        <v>10</v>
      </c>
      <c r="G5" s="109" t="s">
        <v>136</v>
      </c>
      <c r="H5" s="54" t="s">
        <v>28</v>
      </c>
      <c r="I5" s="210"/>
      <c r="J5" s="205"/>
      <c r="K5" s="211"/>
      <c r="L5" s="212"/>
      <c r="M5" s="198"/>
      <c r="N5" s="199"/>
    </row>
    <row r="6" spans="1:20" ht="19.5" customHeight="1">
      <c r="A6" s="55" t="s">
        <v>12</v>
      </c>
      <c r="B6" s="55" t="s">
        <v>12</v>
      </c>
      <c r="C6" s="55" t="s">
        <v>12</v>
      </c>
      <c r="D6" s="55" t="s">
        <v>12</v>
      </c>
      <c r="E6" s="56">
        <v>1</v>
      </c>
      <c r="F6" s="56">
        <v>2</v>
      </c>
      <c r="G6" s="56">
        <v>3</v>
      </c>
      <c r="H6" s="56">
        <v>4</v>
      </c>
      <c r="I6" s="56">
        <v>5</v>
      </c>
      <c r="J6" s="56">
        <v>6</v>
      </c>
      <c r="K6" s="56">
        <v>7</v>
      </c>
      <c r="L6" s="56">
        <v>8</v>
      </c>
      <c r="M6" s="56">
        <v>9</v>
      </c>
      <c r="N6" s="55" t="s">
        <v>12</v>
      </c>
      <c r="O6" s="30"/>
      <c r="P6" s="30"/>
      <c r="Q6" s="30"/>
      <c r="R6" s="30"/>
      <c r="S6" s="30"/>
      <c r="T6" s="30"/>
    </row>
    <row r="7" spans="1:20" s="42" customFormat="1" ht="20.25" customHeight="1">
      <c r="A7" s="135"/>
      <c r="B7" s="135"/>
      <c r="C7" s="135"/>
      <c r="D7" s="135" t="s">
        <v>225</v>
      </c>
      <c r="E7" s="137">
        <v>46.39</v>
      </c>
      <c r="F7" s="137">
        <v>42.39</v>
      </c>
      <c r="G7" s="137">
        <v>46.39</v>
      </c>
      <c r="H7" s="137">
        <v>0</v>
      </c>
      <c r="I7" s="137">
        <v>0</v>
      </c>
      <c r="J7" s="137">
        <v>0</v>
      </c>
      <c r="K7" s="137">
        <v>0</v>
      </c>
      <c r="L7" s="137">
        <v>0</v>
      </c>
      <c r="M7" s="137">
        <v>0</v>
      </c>
      <c r="N7" s="137"/>
      <c r="O7" s="1"/>
    </row>
    <row r="8" spans="1:20" s="42" customFormat="1" ht="20.25" customHeight="1">
      <c r="A8" s="135"/>
      <c r="B8" s="135"/>
      <c r="C8" s="135"/>
      <c r="D8" s="176" t="s">
        <v>265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"/>
    </row>
    <row r="9" spans="1:20" s="42" customFormat="1" ht="20.25" customHeight="1">
      <c r="A9" s="176" t="s">
        <v>255</v>
      </c>
      <c r="B9" s="135"/>
      <c r="C9" s="135"/>
      <c r="D9" s="176" t="s">
        <v>266</v>
      </c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"/>
    </row>
    <row r="10" spans="1:20" s="42" customFormat="1" ht="20.25" customHeight="1">
      <c r="A10" s="176" t="s">
        <v>270</v>
      </c>
      <c r="B10" s="176" t="s">
        <v>258</v>
      </c>
      <c r="C10" s="135"/>
      <c r="D10" s="176" t="s">
        <v>267</v>
      </c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"/>
    </row>
    <row r="11" spans="1:20" ht="20.25" customHeight="1">
      <c r="A11" s="174" t="s">
        <v>257</v>
      </c>
      <c r="B11" s="178" t="s">
        <v>258</v>
      </c>
      <c r="C11" s="178" t="s">
        <v>259</v>
      </c>
      <c r="D11" s="177" t="s">
        <v>260</v>
      </c>
      <c r="E11" s="137">
        <v>42.39</v>
      </c>
      <c r="F11" s="137"/>
      <c r="G11" s="137">
        <v>42.39</v>
      </c>
      <c r="H11" s="137">
        <v>0</v>
      </c>
      <c r="I11" s="137">
        <v>0</v>
      </c>
      <c r="J11" s="137">
        <v>0</v>
      </c>
      <c r="K11" s="137">
        <v>0</v>
      </c>
      <c r="L11" s="137">
        <v>0</v>
      </c>
      <c r="M11" s="137">
        <v>0</v>
      </c>
      <c r="N11" s="137"/>
    </row>
    <row r="12" spans="1:20" ht="20.25" customHeight="1">
      <c r="A12" s="176" t="s">
        <v>252</v>
      </c>
      <c r="B12" s="176" t="s">
        <v>253</v>
      </c>
      <c r="C12" s="176" t="s">
        <v>254</v>
      </c>
      <c r="D12" s="177" t="s">
        <v>256</v>
      </c>
      <c r="E12" s="137">
        <v>4</v>
      </c>
      <c r="F12" s="137"/>
      <c r="G12" s="137">
        <v>4</v>
      </c>
      <c r="H12" s="137">
        <v>0</v>
      </c>
      <c r="I12" s="137">
        <v>0</v>
      </c>
      <c r="J12" s="137">
        <v>0</v>
      </c>
      <c r="K12" s="137">
        <v>0</v>
      </c>
      <c r="L12" s="137">
        <v>0</v>
      </c>
      <c r="M12" s="137">
        <v>0</v>
      </c>
      <c r="N12" s="137"/>
    </row>
    <row r="13" spans="1:20" ht="20.25" customHeight="1">
      <c r="A13" s="126"/>
      <c r="B13" s="139"/>
      <c r="C13" s="139"/>
      <c r="D13" s="136"/>
      <c r="E13" s="137">
        <f t="shared" ref="E13:E20" si="0">SUM(F13,I13:M13)</f>
        <v>0</v>
      </c>
      <c r="F13" s="137">
        <f t="shared" ref="F13:F20" si="1">SUM(G13:H13)</f>
        <v>0</v>
      </c>
      <c r="G13" s="137"/>
      <c r="H13" s="137">
        <v>0</v>
      </c>
      <c r="I13" s="137">
        <v>0</v>
      </c>
      <c r="J13" s="137">
        <v>0</v>
      </c>
      <c r="K13" s="137">
        <v>0</v>
      </c>
      <c r="L13" s="137">
        <v>0</v>
      </c>
      <c r="M13" s="137">
        <v>0</v>
      </c>
      <c r="N13" s="137"/>
    </row>
    <row r="14" spans="1:20" ht="20.25" customHeight="1">
      <c r="A14" s="126"/>
      <c r="B14" s="139"/>
      <c r="C14" s="139"/>
      <c r="D14" s="136"/>
      <c r="E14" s="137">
        <f t="shared" si="0"/>
        <v>0</v>
      </c>
      <c r="F14" s="137">
        <f t="shared" si="1"/>
        <v>0</v>
      </c>
      <c r="G14" s="137"/>
      <c r="H14" s="137">
        <v>0</v>
      </c>
      <c r="I14" s="137">
        <v>0</v>
      </c>
      <c r="J14" s="137">
        <v>0</v>
      </c>
      <c r="K14" s="137">
        <v>0</v>
      </c>
      <c r="L14" s="137">
        <v>0</v>
      </c>
      <c r="M14" s="137">
        <v>0</v>
      </c>
      <c r="N14" s="137"/>
    </row>
    <row r="15" spans="1:20" ht="20.25" customHeight="1">
      <c r="A15" s="135"/>
      <c r="B15" s="135"/>
      <c r="C15" s="135"/>
      <c r="D15" s="136"/>
      <c r="E15" s="137">
        <f t="shared" si="0"/>
        <v>0</v>
      </c>
      <c r="F15" s="137">
        <f t="shared" si="1"/>
        <v>0</v>
      </c>
      <c r="G15" s="137"/>
      <c r="H15" s="137">
        <v>0</v>
      </c>
      <c r="I15" s="137">
        <v>0</v>
      </c>
      <c r="J15" s="137">
        <v>0</v>
      </c>
      <c r="K15" s="137">
        <v>0</v>
      </c>
      <c r="L15" s="137">
        <v>0</v>
      </c>
      <c r="M15" s="137">
        <v>0</v>
      </c>
      <c r="N15" s="137"/>
    </row>
    <row r="16" spans="1:20" ht="20.25" customHeight="1">
      <c r="A16" s="135"/>
      <c r="B16" s="135"/>
      <c r="C16" s="135"/>
      <c r="D16" s="136"/>
      <c r="E16" s="137">
        <f t="shared" si="0"/>
        <v>0</v>
      </c>
      <c r="F16" s="137">
        <f t="shared" si="1"/>
        <v>0</v>
      </c>
      <c r="G16" s="137"/>
      <c r="H16" s="137">
        <v>0</v>
      </c>
      <c r="I16" s="137">
        <v>0</v>
      </c>
      <c r="J16" s="137">
        <v>0</v>
      </c>
      <c r="K16" s="137">
        <v>0</v>
      </c>
      <c r="L16" s="137">
        <v>0</v>
      </c>
      <c r="M16" s="137">
        <v>0</v>
      </c>
      <c r="N16" s="137"/>
    </row>
    <row r="17" spans="1:20" ht="20.25" customHeight="1">
      <c r="A17" s="135"/>
      <c r="B17" s="135"/>
      <c r="C17" s="135"/>
      <c r="D17" s="136"/>
      <c r="E17" s="137">
        <f t="shared" si="0"/>
        <v>0</v>
      </c>
      <c r="F17" s="137">
        <f t="shared" si="1"/>
        <v>0</v>
      </c>
      <c r="G17" s="137"/>
      <c r="H17" s="137">
        <v>0</v>
      </c>
      <c r="I17" s="137">
        <v>0</v>
      </c>
      <c r="J17" s="137">
        <v>0</v>
      </c>
      <c r="K17" s="137">
        <v>0</v>
      </c>
      <c r="L17" s="137">
        <v>0</v>
      </c>
      <c r="M17" s="137">
        <v>0</v>
      </c>
      <c r="N17" s="137"/>
    </row>
    <row r="18" spans="1:20" ht="20.25" customHeight="1">
      <c r="A18" s="135"/>
      <c r="B18" s="135"/>
      <c r="C18" s="135"/>
      <c r="D18" s="136"/>
      <c r="E18" s="137">
        <f t="shared" si="0"/>
        <v>0</v>
      </c>
      <c r="F18" s="137">
        <f t="shared" si="1"/>
        <v>0</v>
      </c>
      <c r="G18" s="137"/>
      <c r="H18" s="137">
        <v>0</v>
      </c>
      <c r="I18" s="137">
        <v>0</v>
      </c>
      <c r="J18" s="137">
        <v>0</v>
      </c>
      <c r="K18" s="137">
        <v>0</v>
      </c>
      <c r="L18" s="137">
        <v>0</v>
      </c>
      <c r="M18" s="137">
        <v>0</v>
      </c>
      <c r="N18" s="137"/>
    </row>
    <row r="19" spans="1:20" ht="20.25" customHeight="1">
      <c r="A19" s="135"/>
      <c r="B19" s="135"/>
      <c r="C19" s="135"/>
      <c r="D19" s="136"/>
      <c r="E19" s="137">
        <f t="shared" si="0"/>
        <v>0</v>
      </c>
      <c r="F19" s="137">
        <f t="shared" si="1"/>
        <v>0</v>
      </c>
      <c r="G19" s="137"/>
      <c r="H19" s="137">
        <v>0</v>
      </c>
      <c r="I19" s="137">
        <v>0</v>
      </c>
      <c r="J19" s="137">
        <v>0</v>
      </c>
      <c r="K19" s="137">
        <v>0</v>
      </c>
      <c r="L19" s="137">
        <v>0</v>
      </c>
      <c r="M19" s="137">
        <v>0</v>
      </c>
      <c r="N19" s="137"/>
    </row>
    <row r="20" spans="1:20" ht="20.25" customHeight="1">
      <c r="A20" s="135"/>
      <c r="B20" s="135"/>
      <c r="C20" s="135"/>
      <c r="D20" s="136"/>
      <c r="E20" s="137">
        <f t="shared" si="0"/>
        <v>0</v>
      </c>
      <c r="F20" s="137">
        <f t="shared" si="1"/>
        <v>0</v>
      </c>
      <c r="G20" s="137"/>
      <c r="H20" s="137">
        <v>0</v>
      </c>
      <c r="I20" s="137">
        <v>0</v>
      </c>
      <c r="J20" s="137">
        <v>0</v>
      </c>
      <c r="K20" s="137">
        <v>0</v>
      </c>
      <c r="L20" s="137">
        <v>0</v>
      </c>
      <c r="M20" s="137">
        <v>0</v>
      </c>
      <c r="N20" s="137"/>
    </row>
    <row r="21" spans="1:20" ht="18" customHeight="1">
      <c r="A21" s="24"/>
      <c r="B21" s="24"/>
      <c r="C21" s="25"/>
      <c r="D21" s="26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3"/>
  <sheetViews>
    <sheetView showGridLines="0" showZeros="0" topLeftCell="E1" workbookViewId="0">
      <selection activeCell="J4" sqref="J4:S16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217" t="s">
        <v>250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120"/>
    </row>
    <row r="3" spans="1:19" ht="18" customHeight="1">
      <c r="A3" s="3"/>
      <c r="B3" s="3"/>
      <c r="C3" s="173"/>
      <c r="D3" s="173"/>
      <c r="E3" s="173"/>
      <c r="F3" s="173"/>
      <c r="G3" s="173"/>
      <c r="H3" s="173"/>
      <c r="I3" s="173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18" t="s">
        <v>5</v>
      </c>
      <c r="B4" s="218"/>
      <c r="C4" s="218"/>
      <c r="D4" s="219" t="s">
        <v>40</v>
      </c>
      <c r="E4" s="221" t="s">
        <v>229</v>
      </c>
      <c r="F4" s="123" t="s">
        <v>9</v>
      </c>
      <c r="G4" s="124"/>
      <c r="H4" s="124"/>
      <c r="I4" s="188"/>
      <c r="J4" s="222" t="s">
        <v>54</v>
      </c>
      <c r="K4" s="222"/>
      <c r="L4" s="222"/>
      <c r="M4" s="222"/>
      <c r="N4" s="222"/>
      <c r="O4" s="222"/>
      <c r="P4" s="222"/>
      <c r="Q4" s="222"/>
      <c r="R4" s="222"/>
      <c r="S4" s="222"/>
    </row>
    <row r="5" spans="1:19" ht="18" customHeight="1">
      <c r="A5" s="223" t="s">
        <v>36</v>
      </c>
      <c r="B5" s="225" t="s">
        <v>72</v>
      </c>
      <c r="C5" s="226" t="s">
        <v>66</v>
      </c>
      <c r="D5" s="220"/>
      <c r="E5" s="221"/>
      <c r="F5" s="218" t="s">
        <v>44</v>
      </c>
      <c r="G5" s="214" t="s">
        <v>230</v>
      </c>
      <c r="H5" s="216" t="s">
        <v>231</v>
      </c>
      <c r="I5" s="228" t="s">
        <v>232</v>
      </c>
      <c r="J5" s="222" t="s">
        <v>233</v>
      </c>
      <c r="K5" s="229" t="s">
        <v>124</v>
      </c>
      <c r="L5" s="229" t="s">
        <v>125</v>
      </c>
      <c r="M5" s="211" t="s">
        <v>126</v>
      </c>
      <c r="N5" s="215" t="s">
        <v>127</v>
      </c>
      <c r="O5" s="215" t="s">
        <v>128</v>
      </c>
      <c r="P5" s="215" t="s">
        <v>129</v>
      </c>
      <c r="Q5" s="215" t="s">
        <v>130</v>
      </c>
      <c r="R5" s="213" t="s">
        <v>120</v>
      </c>
      <c r="S5" s="213" t="s">
        <v>131</v>
      </c>
    </row>
    <row r="6" spans="1:19" ht="14.25" customHeight="1">
      <c r="A6" s="224"/>
      <c r="B6" s="223"/>
      <c r="C6" s="227"/>
      <c r="D6" s="220"/>
      <c r="E6" s="221"/>
      <c r="F6" s="218"/>
      <c r="G6" s="214"/>
      <c r="H6" s="216"/>
      <c r="I6" s="228"/>
      <c r="J6" s="222"/>
      <c r="K6" s="229"/>
      <c r="L6" s="229"/>
      <c r="M6" s="211"/>
      <c r="N6" s="215"/>
      <c r="O6" s="215"/>
      <c r="P6" s="215"/>
      <c r="Q6" s="215"/>
      <c r="R6" s="213"/>
      <c r="S6" s="213"/>
    </row>
    <row r="7" spans="1:19" ht="19.5" customHeight="1">
      <c r="A7" s="82" t="s">
        <v>12</v>
      </c>
      <c r="B7" s="83" t="s">
        <v>12</v>
      </c>
      <c r="C7" s="83" t="s">
        <v>12</v>
      </c>
      <c r="D7" s="83" t="s">
        <v>12</v>
      </c>
      <c r="E7" s="121">
        <v>1</v>
      </c>
      <c r="F7" s="122">
        <v>2</v>
      </c>
      <c r="G7" s="122">
        <v>3</v>
      </c>
      <c r="H7" s="122">
        <v>4</v>
      </c>
      <c r="I7" s="189">
        <v>5</v>
      </c>
      <c r="J7" s="85">
        <v>6</v>
      </c>
      <c r="K7" s="84">
        <v>7</v>
      </c>
      <c r="L7" s="85">
        <v>8</v>
      </c>
      <c r="M7" s="85">
        <v>9</v>
      </c>
      <c r="N7" s="85">
        <v>10</v>
      </c>
      <c r="O7" s="85">
        <v>11</v>
      </c>
      <c r="P7" s="85">
        <v>12</v>
      </c>
      <c r="Q7" s="85">
        <v>13</v>
      </c>
      <c r="R7" s="125">
        <v>14</v>
      </c>
      <c r="S7" s="125">
        <v>15</v>
      </c>
    </row>
    <row r="8" spans="1:19" s="138" customFormat="1" ht="19.5" customHeight="1">
      <c r="A8" s="126"/>
      <c r="B8" s="139"/>
      <c r="C8" s="139"/>
      <c r="D8" s="140" t="s">
        <v>225</v>
      </c>
      <c r="E8" s="60">
        <f t="shared" ref="E8:L8" si="0">SUM(E13+E12)</f>
        <v>46.389999999999993</v>
      </c>
      <c r="F8" s="60">
        <f t="shared" si="0"/>
        <v>42.389999999999993</v>
      </c>
      <c r="G8" s="60">
        <f t="shared" si="0"/>
        <v>31.31</v>
      </c>
      <c r="H8" s="60">
        <f t="shared" si="0"/>
        <v>3.64</v>
      </c>
      <c r="I8" s="142">
        <f t="shared" si="0"/>
        <v>7.44</v>
      </c>
      <c r="J8" s="60">
        <f t="shared" si="0"/>
        <v>4</v>
      </c>
      <c r="K8" s="60">
        <f t="shared" si="0"/>
        <v>0</v>
      </c>
      <c r="L8" s="60">
        <f t="shared" si="0"/>
        <v>4</v>
      </c>
      <c r="M8" s="143"/>
      <c r="N8" s="143"/>
      <c r="O8" s="143"/>
      <c r="P8" s="143"/>
      <c r="Q8" s="143"/>
      <c r="R8" s="143"/>
      <c r="S8" s="143"/>
    </row>
    <row r="9" spans="1:19" s="42" customFormat="1" ht="20.25" customHeight="1">
      <c r="A9" s="135"/>
      <c r="B9" s="135"/>
      <c r="C9" s="135"/>
      <c r="D9" s="176" t="s">
        <v>265</v>
      </c>
      <c r="E9" s="137"/>
      <c r="F9" s="137"/>
      <c r="G9" s="137"/>
      <c r="H9" s="137"/>
      <c r="I9" s="179"/>
      <c r="J9" s="180"/>
      <c r="K9" s="180"/>
      <c r="L9" s="180"/>
      <c r="M9" s="180"/>
      <c r="N9" s="180"/>
      <c r="O9" s="181"/>
      <c r="P9" s="182"/>
      <c r="Q9" s="182"/>
      <c r="R9" s="182"/>
      <c r="S9" s="182"/>
    </row>
    <row r="10" spans="1:19" s="42" customFormat="1" ht="20.25" customHeight="1">
      <c r="A10" s="176" t="s">
        <v>255</v>
      </c>
      <c r="B10" s="135"/>
      <c r="C10" s="135"/>
      <c r="D10" s="176" t="s">
        <v>266</v>
      </c>
      <c r="E10" s="137"/>
      <c r="F10" s="137"/>
      <c r="G10" s="137"/>
      <c r="H10" s="137"/>
      <c r="I10" s="179"/>
      <c r="J10" s="180"/>
      <c r="K10" s="180"/>
      <c r="L10" s="180"/>
      <c r="M10" s="180"/>
      <c r="N10" s="180"/>
      <c r="O10" s="181"/>
      <c r="P10" s="182"/>
      <c r="Q10" s="182"/>
      <c r="R10" s="182"/>
      <c r="S10" s="182"/>
    </row>
    <row r="11" spans="1:19" s="42" customFormat="1" ht="20.25" customHeight="1">
      <c r="A11" s="176" t="s">
        <v>271</v>
      </c>
      <c r="B11" s="176" t="s">
        <v>258</v>
      </c>
      <c r="C11" s="135"/>
      <c r="D11" s="176" t="s">
        <v>267</v>
      </c>
      <c r="E11" s="137"/>
      <c r="F11" s="137"/>
      <c r="G11" s="137"/>
      <c r="H11" s="137"/>
      <c r="I11" s="179"/>
      <c r="J11" s="180"/>
      <c r="K11" s="180"/>
      <c r="L11" s="180"/>
      <c r="M11" s="180"/>
      <c r="N11" s="180"/>
      <c r="O11" s="181"/>
      <c r="P11" s="182"/>
      <c r="Q11" s="182"/>
      <c r="R11" s="182"/>
      <c r="S11" s="182"/>
    </row>
    <row r="12" spans="1:19" ht="19.5" customHeight="1">
      <c r="A12" s="174" t="s">
        <v>255</v>
      </c>
      <c r="B12" s="178" t="s">
        <v>258</v>
      </c>
      <c r="C12" s="178" t="s">
        <v>262</v>
      </c>
      <c r="D12" s="177" t="s">
        <v>260</v>
      </c>
      <c r="E12" s="60">
        <f>SUM(F12,J12)</f>
        <v>42.389999999999993</v>
      </c>
      <c r="F12" s="141">
        <f>SUM(G12:I12)</f>
        <v>42.389999999999993</v>
      </c>
      <c r="G12" s="142">
        <v>31.31</v>
      </c>
      <c r="H12" s="142">
        <v>3.64</v>
      </c>
      <c r="I12" s="142">
        <v>7.44</v>
      </c>
      <c r="J12" s="60">
        <f>SUM(K12:S12)</f>
        <v>0</v>
      </c>
      <c r="K12" s="143"/>
      <c r="L12" s="143"/>
      <c r="M12" s="143"/>
      <c r="N12" s="143"/>
      <c r="O12" s="143"/>
      <c r="P12" s="143"/>
      <c r="Q12" s="143"/>
      <c r="R12" s="143"/>
      <c r="S12" s="143"/>
    </row>
    <row r="13" spans="1:19" ht="19.5" customHeight="1">
      <c r="A13" s="174" t="s">
        <v>255</v>
      </c>
      <c r="B13" s="178" t="s">
        <v>258</v>
      </c>
      <c r="C13" s="178" t="s">
        <v>261</v>
      </c>
      <c r="D13" s="177" t="s">
        <v>263</v>
      </c>
      <c r="E13" s="60">
        <f>SUM(F13,J13)</f>
        <v>4</v>
      </c>
      <c r="F13" s="141">
        <f t="shared" ref="F13:F23" si="1">SUM(G13:I13)</f>
        <v>0</v>
      </c>
      <c r="G13" s="142"/>
      <c r="H13" s="142"/>
      <c r="I13" s="142"/>
      <c r="J13" s="60">
        <f t="shared" ref="J13:J23" si="2">SUM(K13:S13)</f>
        <v>4</v>
      </c>
      <c r="K13" s="143"/>
      <c r="L13" s="143">
        <v>4</v>
      </c>
      <c r="M13" s="143"/>
      <c r="N13" s="143"/>
      <c r="O13" s="143"/>
      <c r="P13" s="143"/>
      <c r="Q13" s="143"/>
      <c r="R13" s="143"/>
      <c r="S13" s="143"/>
    </row>
    <row r="14" spans="1:19" ht="19.5" customHeight="1">
      <c r="A14" s="126"/>
      <c r="B14" s="139"/>
      <c r="C14" s="139"/>
      <c r="D14" s="136"/>
      <c r="E14" s="60">
        <f t="shared" ref="E14:E23" si="3">SUM(F14,J14)</f>
        <v>0</v>
      </c>
      <c r="F14" s="141">
        <f t="shared" si="1"/>
        <v>0</v>
      </c>
      <c r="G14" s="142"/>
      <c r="H14" s="142"/>
      <c r="I14" s="142"/>
      <c r="J14" s="60">
        <f t="shared" si="2"/>
        <v>0</v>
      </c>
      <c r="K14" s="143"/>
      <c r="L14" s="143"/>
      <c r="M14" s="143"/>
      <c r="N14" s="143"/>
      <c r="O14" s="143"/>
      <c r="P14" s="143"/>
      <c r="Q14" s="143"/>
      <c r="R14" s="143"/>
      <c r="S14" s="143"/>
    </row>
    <row r="15" spans="1:19" ht="19.5" customHeight="1">
      <c r="A15" s="126"/>
      <c r="B15" s="139"/>
      <c r="C15" s="139"/>
      <c r="D15" s="136"/>
      <c r="E15" s="60">
        <f t="shared" si="3"/>
        <v>0</v>
      </c>
      <c r="F15" s="141">
        <f t="shared" si="1"/>
        <v>0</v>
      </c>
      <c r="G15" s="142"/>
      <c r="H15" s="142"/>
      <c r="I15" s="142"/>
      <c r="J15" s="60">
        <f t="shared" si="2"/>
        <v>0</v>
      </c>
      <c r="K15" s="143"/>
      <c r="L15" s="143"/>
      <c r="M15" s="143"/>
      <c r="N15" s="143"/>
      <c r="O15" s="143"/>
      <c r="P15" s="143"/>
      <c r="Q15" s="143"/>
      <c r="R15" s="143"/>
      <c r="S15" s="143"/>
    </row>
    <row r="16" spans="1:19" ht="19.5" customHeight="1">
      <c r="A16" s="126"/>
      <c r="B16" s="139"/>
      <c r="C16" s="139"/>
      <c r="D16" s="136"/>
      <c r="E16" s="60">
        <f t="shared" si="3"/>
        <v>0</v>
      </c>
      <c r="F16" s="141">
        <f t="shared" si="1"/>
        <v>0</v>
      </c>
      <c r="G16" s="142"/>
      <c r="H16" s="142"/>
      <c r="I16" s="142"/>
      <c r="J16" s="60">
        <f t="shared" si="2"/>
        <v>0</v>
      </c>
      <c r="K16" s="143"/>
      <c r="L16" s="143"/>
      <c r="M16" s="143"/>
      <c r="N16" s="143"/>
      <c r="O16" s="143"/>
      <c r="P16" s="143"/>
      <c r="Q16" s="143"/>
      <c r="R16" s="143"/>
      <c r="S16" s="143"/>
    </row>
    <row r="17" spans="1:19" ht="19.5" customHeight="1">
      <c r="A17" s="126"/>
      <c r="B17" s="139"/>
      <c r="C17" s="139"/>
      <c r="D17" s="136"/>
      <c r="E17" s="60">
        <f t="shared" si="3"/>
        <v>0</v>
      </c>
      <c r="F17" s="141">
        <f t="shared" si="1"/>
        <v>0</v>
      </c>
      <c r="G17" s="142"/>
      <c r="H17" s="142"/>
      <c r="I17" s="142"/>
      <c r="J17" s="60">
        <f t="shared" si="2"/>
        <v>0</v>
      </c>
      <c r="K17" s="143"/>
      <c r="L17" s="143"/>
      <c r="M17" s="143"/>
      <c r="N17" s="143"/>
      <c r="O17" s="143"/>
      <c r="P17" s="143"/>
      <c r="Q17" s="143"/>
      <c r="R17" s="143"/>
      <c r="S17" s="143"/>
    </row>
    <row r="18" spans="1:19" ht="19.5" customHeight="1">
      <c r="A18" s="126"/>
      <c r="B18" s="139"/>
      <c r="C18" s="139"/>
      <c r="D18" s="136"/>
      <c r="E18" s="60">
        <f t="shared" si="3"/>
        <v>0</v>
      </c>
      <c r="F18" s="141">
        <f t="shared" si="1"/>
        <v>0</v>
      </c>
      <c r="G18" s="142"/>
      <c r="H18" s="142"/>
      <c r="I18" s="142"/>
      <c r="J18" s="60">
        <f t="shared" si="2"/>
        <v>0</v>
      </c>
      <c r="K18" s="143"/>
      <c r="L18" s="143"/>
      <c r="M18" s="143"/>
      <c r="N18" s="143"/>
      <c r="O18" s="143"/>
      <c r="P18" s="143"/>
      <c r="Q18" s="143"/>
      <c r="R18" s="143"/>
      <c r="S18" s="143"/>
    </row>
    <row r="19" spans="1:19" ht="19.5" customHeight="1">
      <c r="A19" s="126"/>
      <c r="B19" s="139"/>
      <c r="C19" s="139"/>
      <c r="D19" s="136"/>
      <c r="E19" s="60">
        <f t="shared" si="3"/>
        <v>0</v>
      </c>
      <c r="F19" s="141">
        <f t="shared" si="1"/>
        <v>0</v>
      </c>
      <c r="G19" s="142"/>
      <c r="H19" s="142"/>
      <c r="I19" s="142"/>
      <c r="J19" s="60">
        <f t="shared" si="2"/>
        <v>0</v>
      </c>
      <c r="K19" s="143"/>
      <c r="L19" s="143"/>
      <c r="M19" s="143"/>
      <c r="N19" s="143"/>
      <c r="O19" s="143"/>
      <c r="P19" s="143"/>
      <c r="Q19" s="143"/>
      <c r="R19" s="143"/>
      <c r="S19" s="143"/>
    </row>
    <row r="20" spans="1:19" ht="19.5" customHeight="1">
      <c r="A20" s="126"/>
      <c r="B20" s="139"/>
      <c r="C20" s="139"/>
      <c r="D20" s="140"/>
      <c r="E20" s="60">
        <f t="shared" si="3"/>
        <v>0</v>
      </c>
      <c r="F20" s="141">
        <f t="shared" si="1"/>
        <v>0</v>
      </c>
      <c r="G20" s="142"/>
      <c r="H20" s="142"/>
      <c r="I20" s="142"/>
      <c r="J20" s="60">
        <f t="shared" si="2"/>
        <v>0</v>
      </c>
      <c r="K20" s="143"/>
      <c r="L20" s="143"/>
      <c r="M20" s="143"/>
      <c r="N20" s="143"/>
      <c r="O20" s="143"/>
      <c r="P20" s="143"/>
      <c r="Q20" s="143"/>
      <c r="R20" s="143"/>
      <c r="S20" s="143"/>
    </row>
    <row r="21" spans="1:19" ht="19.5" customHeight="1">
      <c r="A21" s="126"/>
      <c r="B21" s="139"/>
      <c r="C21" s="139"/>
      <c r="D21" s="140"/>
      <c r="E21" s="60">
        <f t="shared" si="3"/>
        <v>0</v>
      </c>
      <c r="F21" s="141">
        <f t="shared" si="1"/>
        <v>0</v>
      </c>
      <c r="G21" s="142"/>
      <c r="H21" s="142"/>
      <c r="I21" s="142"/>
      <c r="J21" s="60">
        <f t="shared" si="2"/>
        <v>0</v>
      </c>
      <c r="K21" s="143"/>
      <c r="L21" s="143"/>
      <c r="M21" s="143"/>
      <c r="N21" s="143"/>
      <c r="O21" s="143"/>
      <c r="P21" s="143"/>
      <c r="Q21" s="143"/>
      <c r="R21" s="143"/>
      <c r="S21" s="143"/>
    </row>
    <row r="22" spans="1:19" ht="19.5" customHeight="1">
      <c r="A22" s="126"/>
      <c r="B22" s="139"/>
      <c r="C22" s="139"/>
      <c r="D22" s="140"/>
      <c r="E22" s="60">
        <f t="shared" si="3"/>
        <v>0</v>
      </c>
      <c r="F22" s="141">
        <f t="shared" si="1"/>
        <v>0</v>
      </c>
      <c r="G22" s="142"/>
      <c r="H22" s="142"/>
      <c r="I22" s="142"/>
      <c r="J22" s="60">
        <f t="shared" si="2"/>
        <v>0</v>
      </c>
      <c r="K22" s="143"/>
      <c r="L22" s="143"/>
      <c r="M22" s="143"/>
      <c r="N22" s="143"/>
      <c r="O22" s="143"/>
      <c r="P22" s="143"/>
      <c r="Q22" s="143"/>
      <c r="R22" s="143"/>
      <c r="S22" s="143"/>
    </row>
    <row r="23" spans="1:19" ht="19.5" customHeight="1">
      <c r="A23" s="126"/>
      <c r="B23" s="139"/>
      <c r="C23" s="139"/>
      <c r="D23" s="140"/>
      <c r="E23" s="60">
        <f t="shared" si="3"/>
        <v>0</v>
      </c>
      <c r="F23" s="141">
        <f t="shared" si="1"/>
        <v>0</v>
      </c>
      <c r="G23" s="142"/>
      <c r="H23" s="142"/>
      <c r="I23" s="142"/>
      <c r="J23" s="60">
        <f t="shared" si="2"/>
        <v>0</v>
      </c>
      <c r="K23" s="143"/>
      <c r="L23" s="143"/>
      <c r="M23" s="143"/>
      <c r="N23" s="143"/>
      <c r="O23" s="143"/>
      <c r="P23" s="143"/>
      <c r="Q23" s="143"/>
      <c r="R23" s="143"/>
      <c r="S23" s="143"/>
    </row>
  </sheetData>
  <sheetProtection formatCells="0" formatColumns="0" formatRows="0"/>
  <mergeCells count="22">
    <mergeCell ref="N5:N6"/>
    <mergeCell ref="Q5:Q6"/>
    <mergeCell ref="J4:S4"/>
    <mergeCell ref="A5:A6"/>
    <mergeCell ref="B5:B6"/>
    <mergeCell ref="C5:C6"/>
    <mergeCell ref="F5:F6"/>
    <mergeCell ref="R5:R6"/>
    <mergeCell ref="I5:I6"/>
    <mergeCell ref="J5:J6"/>
    <mergeCell ref="K5:K6"/>
    <mergeCell ref="L5:L6"/>
    <mergeCell ref="S5:S6"/>
    <mergeCell ref="G5:G6"/>
    <mergeCell ref="O5:O6"/>
    <mergeCell ref="P5:P6"/>
    <mergeCell ref="H5:H6"/>
    <mergeCell ref="A2:R2"/>
    <mergeCell ref="M5:M6"/>
    <mergeCell ref="A4:C4"/>
    <mergeCell ref="D4:D6"/>
    <mergeCell ref="E4:E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89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3"/>
  <sheetViews>
    <sheetView showGridLines="0" showZeros="0" workbookViewId="0">
      <selection activeCell="D14" sqref="D14:D15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1"/>
      <c r="B1" s="31"/>
      <c r="C1" s="32"/>
      <c r="D1" s="12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29"/>
      <c r="D3" s="3"/>
      <c r="E3" s="35"/>
      <c r="F3" s="33"/>
      <c r="G3" s="33"/>
      <c r="H3" s="33"/>
      <c r="I3" s="33"/>
      <c r="J3" s="33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3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6" t="s">
        <v>5</v>
      </c>
      <c r="B4" s="87"/>
      <c r="C4" s="88"/>
      <c r="D4" s="232" t="s">
        <v>40</v>
      </c>
      <c r="E4" s="216" t="s">
        <v>11</v>
      </c>
      <c r="F4" s="86" t="s">
        <v>86</v>
      </c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6" t="s">
        <v>77</v>
      </c>
      <c r="Y4" s="87"/>
      <c r="Z4" s="87"/>
      <c r="AA4" s="87"/>
      <c r="AB4" s="88"/>
      <c r="AC4" s="232" t="s">
        <v>38</v>
      </c>
      <c r="AD4" s="237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30" t="s">
        <v>36</v>
      </c>
      <c r="B5" s="238" t="s">
        <v>72</v>
      </c>
      <c r="C5" s="226" t="s">
        <v>66</v>
      </c>
      <c r="D5" s="200"/>
      <c r="E5" s="233"/>
      <c r="F5" s="235" t="s">
        <v>65</v>
      </c>
      <c r="G5" s="86" t="s">
        <v>42</v>
      </c>
      <c r="H5" s="87"/>
      <c r="I5" s="86" t="s">
        <v>95</v>
      </c>
      <c r="J5" s="87"/>
      <c r="K5" s="87"/>
      <c r="L5" s="86" t="s">
        <v>108</v>
      </c>
      <c r="M5" s="87"/>
      <c r="N5" s="87"/>
      <c r="O5" s="91" t="s">
        <v>84</v>
      </c>
      <c r="P5" s="91"/>
      <c r="Q5" s="91"/>
      <c r="R5" s="92" t="s">
        <v>107</v>
      </c>
      <c r="S5" s="92"/>
      <c r="T5" s="92"/>
      <c r="U5" s="92" t="s">
        <v>37</v>
      </c>
      <c r="V5" s="92"/>
      <c r="W5" s="92"/>
      <c r="X5" s="234" t="s">
        <v>94</v>
      </c>
      <c r="Y5" s="240" t="s">
        <v>57</v>
      </c>
      <c r="Z5" s="240" t="s">
        <v>15</v>
      </c>
      <c r="AA5" s="240" t="s">
        <v>1</v>
      </c>
      <c r="AB5" s="240" t="s">
        <v>58</v>
      </c>
      <c r="AC5" s="218"/>
      <c r="AD5" s="237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31"/>
      <c r="B6" s="239"/>
      <c r="C6" s="220"/>
      <c r="D6" s="200"/>
      <c r="E6" s="233"/>
      <c r="F6" s="236"/>
      <c r="G6" s="94" t="s">
        <v>89</v>
      </c>
      <c r="H6" s="95" t="s">
        <v>81</v>
      </c>
      <c r="I6" s="95" t="s">
        <v>94</v>
      </c>
      <c r="J6" s="95" t="s">
        <v>89</v>
      </c>
      <c r="K6" s="95" t="s">
        <v>81</v>
      </c>
      <c r="L6" s="95" t="s">
        <v>94</v>
      </c>
      <c r="M6" s="95" t="s">
        <v>89</v>
      </c>
      <c r="N6" s="95" t="s">
        <v>81</v>
      </c>
      <c r="O6" s="95" t="s">
        <v>44</v>
      </c>
      <c r="P6" s="95" t="s">
        <v>91</v>
      </c>
      <c r="Q6" s="96" t="s">
        <v>81</v>
      </c>
      <c r="R6" s="95" t="s">
        <v>44</v>
      </c>
      <c r="S6" s="95" t="s">
        <v>91</v>
      </c>
      <c r="T6" s="96" t="s">
        <v>81</v>
      </c>
      <c r="U6" s="90" t="s">
        <v>94</v>
      </c>
      <c r="V6" s="95" t="s">
        <v>89</v>
      </c>
      <c r="W6" s="95" t="s">
        <v>81</v>
      </c>
      <c r="X6" s="216"/>
      <c r="Y6" s="216"/>
      <c r="Z6" s="216"/>
      <c r="AA6" s="216"/>
      <c r="AB6" s="216"/>
      <c r="AC6" s="218"/>
      <c r="AD6" s="237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7" t="s">
        <v>12</v>
      </c>
      <c r="B7" s="97" t="s">
        <v>12</v>
      </c>
      <c r="C7" s="97" t="s">
        <v>12</v>
      </c>
      <c r="D7" s="97" t="s">
        <v>12</v>
      </c>
      <c r="E7" s="98">
        <v>1</v>
      </c>
      <c r="F7" s="98">
        <f t="shared" ref="F7:Q7" si="0">E7+1</f>
        <v>2</v>
      </c>
      <c r="G7" s="58">
        <f t="shared" si="0"/>
        <v>3</v>
      </c>
      <c r="H7" s="58">
        <f t="shared" si="0"/>
        <v>4</v>
      </c>
      <c r="I7" s="58">
        <f t="shared" si="0"/>
        <v>5</v>
      </c>
      <c r="J7" s="58">
        <f t="shared" si="0"/>
        <v>6</v>
      </c>
      <c r="K7" s="58">
        <f t="shared" si="0"/>
        <v>7</v>
      </c>
      <c r="L7" s="58">
        <f t="shared" si="0"/>
        <v>8</v>
      </c>
      <c r="M7" s="58">
        <f t="shared" si="0"/>
        <v>9</v>
      </c>
      <c r="N7" s="58">
        <f t="shared" si="0"/>
        <v>10</v>
      </c>
      <c r="O7" s="58">
        <f t="shared" si="0"/>
        <v>11</v>
      </c>
      <c r="P7" s="58">
        <f t="shared" si="0"/>
        <v>12</v>
      </c>
      <c r="Q7" s="58">
        <f t="shared" si="0"/>
        <v>13</v>
      </c>
      <c r="R7" s="58">
        <f t="shared" ref="R7:AD7" si="1">Q7+1</f>
        <v>14</v>
      </c>
      <c r="S7" s="58">
        <f t="shared" si="1"/>
        <v>15</v>
      </c>
      <c r="T7" s="58">
        <f t="shared" si="1"/>
        <v>16</v>
      </c>
      <c r="U7" s="58">
        <f t="shared" si="1"/>
        <v>17</v>
      </c>
      <c r="V7" s="58">
        <f t="shared" si="1"/>
        <v>18</v>
      </c>
      <c r="W7" s="58">
        <f t="shared" si="1"/>
        <v>19</v>
      </c>
      <c r="X7" s="58">
        <f t="shared" si="1"/>
        <v>20</v>
      </c>
      <c r="Y7" s="58">
        <f t="shared" si="1"/>
        <v>21</v>
      </c>
      <c r="Z7" s="58">
        <f t="shared" si="1"/>
        <v>22</v>
      </c>
      <c r="AA7" s="58">
        <f t="shared" si="1"/>
        <v>23</v>
      </c>
      <c r="AB7" s="58">
        <f t="shared" si="1"/>
        <v>24</v>
      </c>
      <c r="AC7" s="58">
        <f t="shared" si="1"/>
        <v>25</v>
      </c>
      <c r="AD7" s="58">
        <f t="shared" si="1"/>
        <v>26</v>
      </c>
      <c r="AE7" s="18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  <c r="IR7" s="36"/>
      <c r="IS7" s="36"/>
      <c r="IT7" s="36"/>
    </row>
    <row r="8" spans="1:254" s="42" customFormat="1" ht="21" customHeight="1">
      <c r="A8" s="139"/>
      <c r="B8" s="139"/>
      <c r="C8" s="139"/>
      <c r="D8" s="144" t="s">
        <v>225</v>
      </c>
      <c r="E8" s="128">
        <v>31.31</v>
      </c>
      <c r="F8" s="145">
        <v>24.52</v>
      </c>
      <c r="G8" s="146">
        <v>24.52</v>
      </c>
      <c r="H8" s="128"/>
      <c r="I8" s="145">
        <v>7.52</v>
      </c>
      <c r="J8" s="146">
        <v>7.52</v>
      </c>
      <c r="K8" s="147"/>
      <c r="L8" s="128">
        <v>4.67</v>
      </c>
      <c r="M8" s="146">
        <v>4.67</v>
      </c>
      <c r="N8" s="163"/>
      <c r="O8" s="77">
        <v>11.7</v>
      </c>
      <c r="P8" s="162">
        <v>11.7</v>
      </c>
      <c r="Q8" s="77"/>
      <c r="R8" s="164"/>
      <c r="S8" s="164"/>
      <c r="T8" s="164"/>
      <c r="U8" s="162">
        <v>0.63</v>
      </c>
      <c r="V8" s="163">
        <v>0.63</v>
      </c>
      <c r="W8" s="163"/>
      <c r="X8" s="163">
        <v>3.67</v>
      </c>
      <c r="Y8" s="163">
        <v>2.92</v>
      </c>
      <c r="Z8" s="163">
        <v>9.5000000000000001E-2</v>
      </c>
      <c r="AA8" s="163">
        <v>0.39</v>
      </c>
      <c r="AB8" s="163">
        <v>0.26</v>
      </c>
      <c r="AC8" s="163">
        <v>3</v>
      </c>
      <c r="AD8" s="77">
        <v>0.12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s="42" customFormat="1" ht="20.25" customHeight="1">
      <c r="A9" s="135"/>
      <c r="B9" s="135"/>
      <c r="C9" s="135"/>
      <c r="D9" s="176" t="s">
        <v>265</v>
      </c>
      <c r="E9" s="137"/>
      <c r="F9" s="137"/>
      <c r="G9" s="137"/>
      <c r="H9" s="137"/>
      <c r="I9" s="137"/>
      <c r="J9" s="137"/>
      <c r="K9" s="137"/>
      <c r="L9" s="137"/>
      <c r="M9" s="179"/>
      <c r="N9" s="180"/>
      <c r="O9" s="181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</row>
    <row r="10" spans="1:254" s="42" customFormat="1" ht="20.25" customHeight="1">
      <c r="A10" s="176" t="s">
        <v>255</v>
      </c>
      <c r="B10" s="135"/>
      <c r="C10" s="135"/>
      <c r="D10" s="176" t="s">
        <v>266</v>
      </c>
      <c r="E10" s="128">
        <v>31.31</v>
      </c>
      <c r="F10" s="145">
        <v>24.52</v>
      </c>
      <c r="G10" s="146">
        <v>24.52</v>
      </c>
      <c r="H10" s="128"/>
      <c r="I10" s="145">
        <v>7.52</v>
      </c>
      <c r="J10" s="146">
        <v>7.52</v>
      </c>
      <c r="K10" s="147"/>
      <c r="L10" s="128">
        <v>4.67</v>
      </c>
      <c r="M10" s="146">
        <v>4.67</v>
      </c>
      <c r="N10" s="163"/>
      <c r="O10" s="77">
        <v>11.7</v>
      </c>
      <c r="P10" s="162">
        <v>11.7</v>
      </c>
      <c r="Q10" s="77"/>
      <c r="R10" s="164"/>
      <c r="S10" s="164"/>
      <c r="T10" s="164"/>
      <c r="U10" s="162">
        <v>0.63</v>
      </c>
      <c r="V10" s="163">
        <v>0.63</v>
      </c>
      <c r="W10" s="163"/>
      <c r="X10" s="163">
        <v>3.67</v>
      </c>
      <c r="Y10" s="163">
        <v>2.92</v>
      </c>
      <c r="Z10" s="163">
        <v>9.5000000000000001E-2</v>
      </c>
      <c r="AA10" s="163">
        <v>0.39</v>
      </c>
      <c r="AB10" s="163">
        <v>0.26</v>
      </c>
      <c r="AC10" s="163">
        <v>3</v>
      </c>
      <c r="AD10" s="77">
        <v>0.12</v>
      </c>
    </row>
    <row r="11" spans="1:254" s="42" customFormat="1" ht="20.25" customHeight="1">
      <c r="A11" s="176" t="s">
        <v>271</v>
      </c>
      <c r="B11" s="176" t="s">
        <v>258</v>
      </c>
      <c r="C11" s="135"/>
      <c r="D11" s="176" t="s">
        <v>267</v>
      </c>
      <c r="E11" s="128">
        <v>31.31</v>
      </c>
      <c r="F11" s="145">
        <v>24.52</v>
      </c>
      <c r="G11" s="146">
        <v>24.52</v>
      </c>
      <c r="H11" s="128"/>
      <c r="I11" s="145">
        <v>7.52</v>
      </c>
      <c r="J11" s="146">
        <v>7.52</v>
      </c>
      <c r="K11" s="147"/>
      <c r="L11" s="128">
        <v>4.67</v>
      </c>
      <c r="M11" s="146">
        <v>4.67</v>
      </c>
      <c r="N11" s="163"/>
      <c r="O11" s="77">
        <v>11.7</v>
      </c>
      <c r="P11" s="162">
        <v>11.7</v>
      </c>
      <c r="Q11" s="77"/>
      <c r="R11" s="164"/>
      <c r="S11" s="164"/>
      <c r="T11" s="164"/>
      <c r="U11" s="162">
        <v>0.63</v>
      </c>
      <c r="V11" s="163">
        <v>0.63</v>
      </c>
      <c r="W11" s="163"/>
      <c r="X11" s="163">
        <v>3.67</v>
      </c>
      <c r="Y11" s="163">
        <v>2.92</v>
      </c>
      <c r="Z11" s="163">
        <v>9.5000000000000001E-2</v>
      </c>
      <c r="AA11" s="163">
        <v>0.39</v>
      </c>
      <c r="AB11" s="163">
        <v>0.26</v>
      </c>
      <c r="AC11" s="163">
        <v>3</v>
      </c>
      <c r="AD11" s="77">
        <v>0.12</v>
      </c>
    </row>
    <row r="12" spans="1:254" ht="21" customHeight="1">
      <c r="A12" s="174" t="s">
        <v>255</v>
      </c>
      <c r="B12" s="178" t="s">
        <v>258</v>
      </c>
      <c r="C12" s="178" t="s">
        <v>259</v>
      </c>
      <c r="D12" s="177" t="s">
        <v>264</v>
      </c>
      <c r="E12" s="128">
        <v>31.31</v>
      </c>
      <c r="F12" s="145">
        <v>24.52</v>
      </c>
      <c r="G12" s="146">
        <v>24.52</v>
      </c>
      <c r="H12" s="128"/>
      <c r="I12" s="145">
        <v>7.52</v>
      </c>
      <c r="J12" s="146">
        <v>7.52</v>
      </c>
      <c r="K12" s="147"/>
      <c r="L12" s="128">
        <v>4.67</v>
      </c>
      <c r="M12" s="146">
        <v>4.67</v>
      </c>
      <c r="N12" s="163"/>
      <c r="O12" s="77">
        <v>11.7</v>
      </c>
      <c r="P12" s="162">
        <v>11.7</v>
      </c>
      <c r="Q12" s="77"/>
      <c r="R12" s="164"/>
      <c r="S12" s="164"/>
      <c r="T12" s="164"/>
      <c r="U12" s="162">
        <v>0.63</v>
      </c>
      <c r="V12" s="163">
        <v>0.63</v>
      </c>
      <c r="W12" s="163"/>
      <c r="X12" s="163">
        <v>3.67</v>
      </c>
      <c r="Y12" s="163">
        <v>2.92</v>
      </c>
      <c r="Z12" s="163">
        <v>9.5000000000000001E-2</v>
      </c>
      <c r="AA12" s="163">
        <v>0.39</v>
      </c>
      <c r="AB12" s="163">
        <v>0.26</v>
      </c>
      <c r="AC12" s="163">
        <v>3</v>
      </c>
      <c r="AD12" s="77">
        <v>0.12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74" t="s">
        <v>255</v>
      </c>
      <c r="B13" s="178" t="s">
        <v>258</v>
      </c>
      <c r="C13" s="178" t="s">
        <v>261</v>
      </c>
      <c r="D13" s="177" t="s">
        <v>256</v>
      </c>
      <c r="E13" s="128">
        <f t="shared" ref="E13:E18" si="2">SUM(F13,X13,AC13,AD13)</f>
        <v>0</v>
      </c>
      <c r="F13" s="145">
        <f t="shared" ref="F13:F18" si="3">SUM(G13:H13)</f>
        <v>0</v>
      </c>
      <c r="G13" s="146"/>
      <c r="H13" s="128"/>
      <c r="I13" s="145">
        <f t="shared" ref="I13:I18" si="4">SUM(J13:K13)</f>
        <v>0</v>
      </c>
      <c r="J13" s="146"/>
      <c r="K13" s="147"/>
      <c r="L13" s="128">
        <f t="shared" ref="L13:L18" si="5">SUM(N13)</f>
        <v>0</v>
      </c>
      <c r="M13" s="146"/>
      <c r="N13" s="128"/>
      <c r="O13" s="128">
        <f t="shared" ref="O13:O18" si="6">SUM(P13:Q13)</f>
        <v>0</v>
      </c>
      <c r="P13" s="128"/>
      <c r="Q13" s="128"/>
      <c r="R13" s="128">
        <f t="shared" ref="R13:R18" si="7">SUM(S13:T13)</f>
        <v>0</v>
      </c>
      <c r="S13" s="128"/>
      <c r="T13" s="128"/>
      <c r="U13" s="128">
        <f t="shared" ref="U13:U18" si="8">SUM(V13:W13)</f>
        <v>0</v>
      </c>
      <c r="V13" s="128"/>
      <c r="W13" s="128"/>
      <c r="X13" s="128">
        <f t="shared" ref="X13:X18" si="9">SUM(Y13:AB13)</f>
        <v>0</v>
      </c>
      <c r="Y13" s="128"/>
      <c r="Z13" s="128"/>
      <c r="AA13" s="128"/>
      <c r="AB13" s="128"/>
      <c r="AC13" s="128"/>
      <c r="AD13" s="128"/>
      <c r="AE13" s="1"/>
    </row>
    <row r="14" spans="1:254" ht="21" customHeight="1">
      <c r="A14" s="126"/>
      <c r="B14" s="139"/>
      <c r="C14" s="139"/>
      <c r="D14" s="136"/>
      <c r="E14" s="128">
        <f t="shared" si="2"/>
        <v>0</v>
      </c>
      <c r="F14" s="145">
        <f t="shared" si="3"/>
        <v>0</v>
      </c>
      <c r="G14" s="146">
        <f t="shared" ref="G14:H18" si="10">SUM(J14,M14,P14,S14,V14)</f>
        <v>0</v>
      </c>
      <c r="H14" s="128">
        <f t="shared" si="10"/>
        <v>0</v>
      </c>
      <c r="I14" s="145">
        <f t="shared" si="4"/>
        <v>0</v>
      </c>
      <c r="J14" s="146"/>
      <c r="K14" s="147"/>
      <c r="L14" s="128">
        <f t="shared" si="5"/>
        <v>0</v>
      </c>
      <c r="M14" s="146"/>
      <c r="N14" s="128"/>
      <c r="O14" s="128">
        <f t="shared" si="6"/>
        <v>0</v>
      </c>
      <c r="P14" s="128"/>
      <c r="Q14" s="128"/>
      <c r="R14" s="128">
        <f t="shared" si="7"/>
        <v>0</v>
      </c>
      <c r="S14" s="128"/>
      <c r="T14" s="128"/>
      <c r="U14" s="128">
        <f t="shared" si="8"/>
        <v>0</v>
      </c>
      <c r="V14" s="128"/>
      <c r="W14" s="128"/>
      <c r="X14" s="128">
        <f t="shared" si="9"/>
        <v>0</v>
      </c>
      <c r="Y14" s="128"/>
      <c r="Z14" s="128"/>
      <c r="AA14" s="128"/>
      <c r="AB14" s="128"/>
      <c r="AC14" s="128"/>
      <c r="AD14" s="12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21" customHeight="1">
      <c r="A15" s="158"/>
      <c r="B15" s="159"/>
      <c r="C15" s="159"/>
      <c r="D15" s="160"/>
      <c r="E15" s="77">
        <f t="shared" si="2"/>
        <v>0</v>
      </c>
      <c r="F15" s="161">
        <f t="shared" si="3"/>
        <v>0</v>
      </c>
      <c r="G15" s="162">
        <f t="shared" si="10"/>
        <v>0</v>
      </c>
      <c r="H15" s="77">
        <f t="shared" si="10"/>
        <v>0</v>
      </c>
      <c r="I15" s="161">
        <f t="shared" si="4"/>
        <v>0</v>
      </c>
      <c r="J15" s="162"/>
      <c r="K15" s="163"/>
      <c r="L15" s="77">
        <f t="shared" si="5"/>
        <v>0</v>
      </c>
      <c r="M15" s="162"/>
      <c r="N15" s="163"/>
      <c r="O15" s="77">
        <f t="shared" si="6"/>
        <v>0</v>
      </c>
      <c r="P15" s="162"/>
      <c r="Q15" s="77"/>
      <c r="R15" s="164">
        <f t="shared" si="7"/>
        <v>0</v>
      </c>
      <c r="S15" s="164"/>
      <c r="T15" s="164"/>
      <c r="U15" s="162">
        <f t="shared" si="8"/>
        <v>0</v>
      </c>
      <c r="V15" s="163"/>
      <c r="W15" s="163"/>
      <c r="X15" s="163">
        <f t="shared" si="9"/>
        <v>0</v>
      </c>
      <c r="Y15" s="163"/>
      <c r="Z15" s="163"/>
      <c r="AA15" s="163"/>
      <c r="AB15" s="163"/>
      <c r="AC15" s="163"/>
      <c r="AD15" s="77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21" customHeight="1">
      <c r="A16" s="126"/>
      <c r="B16" s="154"/>
      <c r="C16" s="154"/>
      <c r="D16" s="153"/>
      <c r="E16" s="128">
        <f t="shared" si="2"/>
        <v>0</v>
      </c>
      <c r="F16" s="128">
        <f t="shared" si="3"/>
        <v>0</v>
      </c>
      <c r="G16" s="128">
        <f t="shared" si="10"/>
        <v>0</v>
      </c>
      <c r="H16" s="128">
        <f t="shared" si="10"/>
        <v>0</v>
      </c>
      <c r="I16" s="128">
        <f t="shared" si="4"/>
        <v>0</v>
      </c>
      <c r="J16" s="128"/>
      <c r="K16" s="128"/>
      <c r="L16" s="128">
        <f t="shared" si="5"/>
        <v>0</v>
      </c>
      <c r="M16" s="128"/>
      <c r="N16" s="128"/>
      <c r="O16" s="128">
        <f t="shared" si="6"/>
        <v>0</v>
      </c>
      <c r="P16" s="128"/>
      <c r="Q16" s="128"/>
      <c r="R16" s="128">
        <f t="shared" si="7"/>
        <v>0</v>
      </c>
      <c r="S16" s="128"/>
      <c r="T16" s="128"/>
      <c r="U16" s="128">
        <f t="shared" si="8"/>
        <v>0</v>
      </c>
      <c r="V16" s="128"/>
      <c r="W16" s="128"/>
      <c r="X16" s="128">
        <f t="shared" si="9"/>
        <v>0</v>
      </c>
      <c r="Y16" s="128"/>
      <c r="Z16" s="128"/>
      <c r="AA16" s="128"/>
      <c r="AB16" s="128"/>
      <c r="AC16" s="128"/>
      <c r="AD16" s="12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21" customHeight="1">
      <c r="A17" s="126"/>
      <c r="B17" s="154"/>
      <c r="C17" s="154"/>
      <c r="D17" s="153"/>
      <c r="E17" s="128">
        <f t="shared" si="2"/>
        <v>0</v>
      </c>
      <c r="F17" s="128">
        <f t="shared" si="3"/>
        <v>0</v>
      </c>
      <c r="G17" s="128">
        <f t="shared" si="10"/>
        <v>0</v>
      </c>
      <c r="H17" s="128">
        <f t="shared" si="10"/>
        <v>0</v>
      </c>
      <c r="I17" s="128">
        <f t="shared" si="4"/>
        <v>0</v>
      </c>
      <c r="J17" s="128"/>
      <c r="K17" s="128"/>
      <c r="L17" s="128">
        <f t="shared" si="5"/>
        <v>0</v>
      </c>
      <c r="M17" s="128"/>
      <c r="N17" s="128"/>
      <c r="O17" s="128">
        <f t="shared" si="6"/>
        <v>0</v>
      </c>
      <c r="P17" s="128"/>
      <c r="Q17" s="128"/>
      <c r="R17" s="128">
        <f t="shared" si="7"/>
        <v>0</v>
      </c>
      <c r="S17" s="128"/>
      <c r="T17" s="128"/>
      <c r="U17" s="128">
        <f t="shared" si="8"/>
        <v>0</v>
      </c>
      <c r="V17" s="128"/>
      <c r="W17" s="128"/>
      <c r="X17" s="128">
        <f t="shared" si="9"/>
        <v>0</v>
      </c>
      <c r="Y17" s="128"/>
      <c r="Z17" s="128"/>
      <c r="AA17" s="128"/>
      <c r="AB17" s="128"/>
      <c r="AC17" s="128"/>
      <c r="AD17" s="12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126"/>
      <c r="B18" s="154"/>
      <c r="C18" s="154"/>
      <c r="D18" s="153"/>
      <c r="E18" s="165">
        <f t="shared" si="2"/>
        <v>0</v>
      </c>
      <c r="F18" s="165">
        <f t="shared" si="3"/>
        <v>0</v>
      </c>
      <c r="G18" s="165">
        <f t="shared" si="10"/>
        <v>0</v>
      </c>
      <c r="H18" s="165">
        <f t="shared" si="10"/>
        <v>0</v>
      </c>
      <c r="I18" s="165">
        <f t="shared" si="4"/>
        <v>0</v>
      </c>
      <c r="J18" s="165"/>
      <c r="K18" s="165"/>
      <c r="L18" s="165">
        <f t="shared" si="5"/>
        <v>0</v>
      </c>
      <c r="M18" s="165"/>
      <c r="N18" s="165"/>
      <c r="O18" s="165">
        <f t="shared" si="6"/>
        <v>0</v>
      </c>
      <c r="P18" s="165"/>
      <c r="Q18" s="165"/>
      <c r="R18" s="165">
        <f t="shared" si="7"/>
        <v>0</v>
      </c>
      <c r="S18" s="165"/>
      <c r="T18" s="165"/>
      <c r="U18" s="165">
        <f t="shared" si="8"/>
        <v>0</v>
      </c>
      <c r="V18" s="165"/>
      <c r="W18" s="165"/>
      <c r="X18" s="165">
        <f t="shared" si="9"/>
        <v>0</v>
      </c>
      <c r="Y18" s="165"/>
      <c r="Z18" s="165"/>
      <c r="AA18" s="165"/>
      <c r="AB18" s="165"/>
      <c r="AC18" s="165"/>
      <c r="AD18" s="166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1"/>
      <c r="B19" s="167"/>
      <c r="C19" s="168"/>
      <c r="D19" s="169"/>
      <c r="E19" s="170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1"/>
      <c r="B20" s="31"/>
      <c r="C20" s="29"/>
      <c r="D20" s="18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  <row r="21" spans="1:254" ht="18" customHeight="1">
      <c r="A21" s="31"/>
      <c r="B21" s="31"/>
      <c r="C21" s="29"/>
      <c r="D21" s="18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</row>
    <row r="22" spans="1:254" ht="18" customHeight="1">
      <c r="A22" s="31"/>
      <c r="B22" s="31"/>
      <c r="C22" s="29"/>
      <c r="D22" s="18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</row>
    <row r="23" spans="1:254" ht="18" customHeight="1">
      <c r="A23" s="31"/>
      <c r="B23" s="31"/>
      <c r="C23" s="29"/>
      <c r="D23" s="18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</row>
  </sheetData>
  <sheetProtection formatCells="0" formatColumns="0" formatRows="0"/>
  <mergeCells count="13">
    <mergeCell ref="AA5:AA6"/>
    <mergeCell ref="AB5:AB6"/>
    <mergeCell ref="Z5:Z6"/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H25"/>
  <sheetViews>
    <sheetView showGridLines="0" showZeros="0" workbookViewId="0">
      <selection activeCell="C12" sqref="C12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2" ht="18" customHeight="1">
      <c r="A1" s="110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</row>
    <row r="2" spans="1:242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</row>
    <row r="3" spans="1:242" ht="18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8"/>
      <c r="P3" s="38"/>
      <c r="Q3" s="37"/>
      <c r="R3" s="37"/>
      <c r="S3" s="37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</row>
    <row r="4" spans="1:242" ht="16.5" customHeight="1">
      <c r="A4" s="51" t="s">
        <v>5</v>
      </c>
      <c r="B4" s="51"/>
      <c r="C4" s="51"/>
      <c r="D4" s="216" t="s">
        <v>40</v>
      </c>
      <c r="E4" s="216" t="s">
        <v>11</v>
      </c>
      <c r="F4" s="216" t="s">
        <v>88</v>
      </c>
      <c r="G4" s="216" t="s">
        <v>122</v>
      </c>
      <c r="H4" s="216" t="s">
        <v>111</v>
      </c>
      <c r="I4" s="216" t="s">
        <v>112</v>
      </c>
      <c r="J4" s="216" t="s">
        <v>32</v>
      </c>
      <c r="K4" s="216" t="s">
        <v>114</v>
      </c>
      <c r="L4" s="216" t="s">
        <v>103</v>
      </c>
      <c r="M4" s="216" t="s">
        <v>29</v>
      </c>
      <c r="N4" s="216" t="s">
        <v>76</v>
      </c>
      <c r="O4" s="216" t="s">
        <v>74</v>
      </c>
      <c r="P4" s="216" t="s">
        <v>50</v>
      </c>
      <c r="Q4" s="216" t="s">
        <v>115</v>
      </c>
      <c r="R4" s="233" t="s">
        <v>64</v>
      </c>
      <c r="S4" s="233" t="s">
        <v>22</v>
      </c>
      <c r="T4" s="233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</row>
    <row r="5" spans="1:242" ht="16.5" customHeight="1">
      <c r="A5" s="99" t="s">
        <v>36</v>
      </c>
      <c r="B5" s="99" t="s">
        <v>72</v>
      </c>
      <c r="C5" s="99" t="s">
        <v>66</v>
      </c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33"/>
      <c r="S5" s="233"/>
      <c r="T5" s="233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</row>
    <row r="6" spans="1:242" ht="21" customHeight="1">
      <c r="A6" s="83" t="s">
        <v>12</v>
      </c>
      <c r="B6" s="83" t="s">
        <v>12</v>
      </c>
      <c r="C6" s="83" t="s">
        <v>12</v>
      </c>
      <c r="D6" s="83" t="s">
        <v>12</v>
      </c>
      <c r="E6" s="100">
        <v>1</v>
      </c>
      <c r="F6" s="100">
        <f t="shared" ref="F6:T6" si="0">E6+1</f>
        <v>2</v>
      </c>
      <c r="G6" s="100">
        <f t="shared" si="0"/>
        <v>3</v>
      </c>
      <c r="H6" s="100">
        <f t="shared" si="0"/>
        <v>4</v>
      </c>
      <c r="I6" s="100">
        <f t="shared" si="0"/>
        <v>5</v>
      </c>
      <c r="J6" s="100">
        <f t="shared" si="0"/>
        <v>6</v>
      </c>
      <c r="K6" s="100">
        <f t="shared" si="0"/>
        <v>7</v>
      </c>
      <c r="L6" s="100">
        <f t="shared" si="0"/>
        <v>8</v>
      </c>
      <c r="M6" s="100">
        <f t="shared" si="0"/>
        <v>9</v>
      </c>
      <c r="N6" s="100">
        <f t="shared" si="0"/>
        <v>10</v>
      </c>
      <c r="O6" s="100">
        <f t="shared" si="0"/>
        <v>11</v>
      </c>
      <c r="P6" s="100">
        <f t="shared" si="0"/>
        <v>12</v>
      </c>
      <c r="Q6" s="100">
        <f t="shared" si="0"/>
        <v>13</v>
      </c>
      <c r="R6" s="100">
        <f t="shared" si="0"/>
        <v>14</v>
      </c>
      <c r="S6" s="100">
        <f t="shared" si="0"/>
        <v>15</v>
      </c>
      <c r="T6" s="100">
        <f t="shared" si="0"/>
        <v>16</v>
      </c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</row>
    <row r="7" spans="1:242" s="42" customFormat="1" ht="21" customHeight="1">
      <c r="A7" s="139"/>
      <c r="B7" s="139"/>
      <c r="C7" s="139"/>
      <c r="D7" s="144" t="s">
        <v>225</v>
      </c>
      <c r="E7" s="128">
        <v>3.64</v>
      </c>
      <c r="F7" s="145">
        <v>2.5</v>
      </c>
      <c r="G7" s="146"/>
      <c r="H7" s="128"/>
      <c r="I7" s="145"/>
      <c r="J7" s="146"/>
      <c r="K7" s="147">
        <v>0.79</v>
      </c>
      <c r="L7" s="128"/>
      <c r="M7" s="146"/>
      <c r="N7" s="163"/>
      <c r="O7" s="77"/>
      <c r="P7" s="162"/>
      <c r="Q7" s="77"/>
      <c r="R7" s="164">
        <v>0.12</v>
      </c>
      <c r="S7" s="164">
        <v>0.22</v>
      </c>
      <c r="T7" s="164">
        <v>0.01</v>
      </c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</row>
    <row r="8" spans="1:242" s="42" customFormat="1" ht="20.25" customHeight="1">
      <c r="A8" s="135"/>
      <c r="B8" s="135"/>
      <c r="C8" s="135"/>
      <c r="D8" s="176" t="s">
        <v>265</v>
      </c>
      <c r="E8" s="137"/>
      <c r="F8" s="137"/>
      <c r="G8" s="137"/>
      <c r="H8" s="137"/>
      <c r="I8" s="137"/>
      <c r="J8" s="137"/>
      <c r="K8" s="137"/>
      <c r="L8" s="137"/>
      <c r="M8" s="179"/>
      <c r="N8" s="180"/>
      <c r="O8" s="181"/>
      <c r="P8" s="182"/>
      <c r="Q8" s="182"/>
      <c r="R8" s="182"/>
      <c r="S8" s="182"/>
      <c r="T8" s="182"/>
    </row>
    <row r="9" spans="1:242" s="42" customFormat="1" ht="20.25" customHeight="1">
      <c r="A9" s="176" t="s">
        <v>255</v>
      </c>
      <c r="B9" s="135"/>
      <c r="C9" s="135"/>
      <c r="D9" s="176" t="s">
        <v>266</v>
      </c>
      <c r="E9" s="128">
        <v>3.64</v>
      </c>
      <c r="F9" s="145">
        <v>2.5</v>
      </c>
      <c r="G9" s="146"/>
      <c r="H9" s="128"/>
      <c r="I9" s="145"/>
      <c r="J9" s="146"/>
      <c r="K9" s="147">
        <v>0.79</v>
      </c>
      <c r="L9" s="128"/>
      <c r="M9" s="146"/>
      <c r="N9" s="163"/>
      <c r="O9" s="77"/>
      <c r="P9" s="162"/>
      <c r="Q9" s="77"/>
      <c r="R9" s="164">
        <v>0.12</v>
      </c>
      <c r="S9" s="164">
        <v>0.22</v>
      </c>
      <c r="T9" s="164">
        <v>0.01</v>
      </c>
    </row>
    <row r="10" spans="1:242" s="42" customFormat="1" ht="20.25" customHeight="1">
      <c r="A10" s="176" t="s">
        <v>271</v>
      </c>
      <c r="B10" s="176" t="s">
        <v>258</v>
      </c>
      <c r="C10" s="135"/>
      <c r="D10" s="176" t="s">
        <v>267</v>
      </c>
      <c r="E10" s="128">
        <v>3.64</v>
      </c>
      <c r="F10" s="145">
        <v>2.5</v>
      </c>
      <c r="G10" s="146"/>
      <c r="H10" s="128"/>
      <c r="I10" s="145"/>
      <c r="J10" s="146"/>
      <c r="K10" s="147">
        <v>0.79</v>
      </c>
      <c r="L10" s="128"/>
      <c r="M10" s="146"/>
      <c r="N10" s="163"/>
      <c r="O10" s="77"/>
      <c r="P10" s="162"/>
      <c r="Q10" s="77"/>
      <c r="R10" s="164">
        <v>0.12</v>
      </c>
      <c r="S10" s="164">
        <v>0.22</v>
      </c>
      <c r="T10" s="164">
        <v>0.01</v>
      </c>
    </row>
    <row r="11" spans="1:242" ht="21" customHeight="1">
      <c r="A11" s="174" t="s">
        <v>255</v>
      </c>
      <c r="B11" s="178" t="s">
        <v>258</v>
      </c>
      <c r="C11" s="178" t="s">
        <v>259</v>
      </c>
      <c r="D11" s="177" t="s">
        <v>264</v>
      </c>
      <c r="E11" s="128">
        <v>3.64</v>
      </c>
      <c r="F11" s="145">
        <v>2.5</v>
      </c>
      <c r="G11" s="146"/>
      <c r="H11" s="128"/>
      <c r="I11" s="145"/>
      <c r="J11" s="146"/>
      <c r="K11" s="147">
        <v>0.79</v>
      </c>
      <c r="L11" s="128"/>
      <c r="M11" s="146"/>
      <c r="N11" s="163"/>
      <c r="O11" s="77"/>
      <c r="P11" s="162"/>
      <c r="Q11" s="77"/>
      <c r="R11" s="164">
        <v>0.12</v>
      </c>
      <c r="S11" s="164">
        <v>0.22</v>
      </c>
      <c r="T11" s="164">
        <v>0.01</v>
      </c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</row>
    <row r="12" spans="1:242" ht="21" customHeight="1">
      <c r="A12" s="174" t="s">
        <v>255</v>
      </c>
      <c r="B12" s="178" t="s">
        <v>258</v>
      </c>
      <c r="C12" s="178" t="s">
        <v>261</v>
      </c>
      <c r="D12" s="177" t="s">
        <v>256</v>
      </c>
      <c r="E12" s="128"/>
      <c r="F12" s="145"/>
      <c r="G12" s="146"/>
      <c r="H12" s="128"/>
      <c r="I12" s="145"/>
      <c r="J12" s="146"/>
      <c r="K12" s="147"/>
      <c r="L12" s="128"/>
      <c r="M12" s="146"/>
      <c r="N12" s="128"/>
      <c r="O12" s="128"/>
      <c r="P12" s="128"/>
      <c r="Q12" s="128"/>
      <c r="R12" s="128"/>
      <c r="S12" s="128"/>
      <c r="T12" s="128"/>
    </row>
    <row r="13" spans="1:242" ht="19.5" customHeight="1">
      <c r="A13" s="126"/>
      <c r="B13" s="154"/>
      <c r="C13" s="154"/>
      <c r="D13" s="153"/>
      <c r="E13" s="148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</row>
    <row r="14" spans="1:242" ht="18" customHeight="1">
      <c r="A14" s="126"/>
      <c r="B14" s="154"/>
      <c r="C14" s="154"/>
      <c r="D14" s="153"/>
      <c r="E14" s="148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71"/>
      <c r="S14" s="172"/>
      <c r="T14" s="171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</row>
    <row r="15" spans="1:242" ht="12.75" customHeight="1">
      <c r="D15" s="1"/>
      <c r="J15" s="42"/>
      <c r="O15" s="1"/>
      <c r="P15" s="1"/>
      <c r="Q15" s="1"/>
      <c r="T15" s="1"/>
    </row>
    <row r="16" spans="1:242" ht="12.75" customHeight="1">
      <c r="D16" s="1"/>
      <c r="J16" s="42"/>
      <c r="K16" s="42"/>
      <c r="M16" s="1"/>
      <c r="N16" s="1"/>
      <c r="O16" s="1"/>
      <c r="P16" s="1"/>
      <c r="Q16" s="1"/>
      <c r="T16" s="1"/>
    </row>
    <row r="17" spans="11:20" ht="12.75" customHeight="1">
      <c r="K17" s="42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N4:N5"/>
    <mergeCell ref="J4:J5"/>
    <mergeCell ref="I4:I5"/>
    <mergeCell ref="R4:R5"/>
    <mergeCell ref="Q4:Q5"/>
    <mergeCell ref="M4:M5"/>
    <mergeCell ref="L4:L5"/>
    <mergeCell ref="O4:O5"/>
    <mergeCell ref="P4:P5"/>
    <mergeCell ref="T4:T5"/>
    <mergeCell ref="K4:K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R17"/>
  <sheetViews>
    <sheetView showGridLines="0" showZeros="0" workbookViewId="0">
      <selection activeCell="D13" sqref="D13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</cols>
  <sheetData>
    <row r="1" spans="1:226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3" t="s">
        <v>18</v>
      </c>
    </row>
    <row r="2" spans="1:226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226" ht="18" customHeight="1">
      <c r="C3" s="40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3" t="s">
        <v>43</v>
      </c>
    </row>
    <row r="4" spans="1:226" ht="22.5" customHeight="1">
      <c r="A4" s="86" t="s">
        <v>5</v>
      </c>
      <c r="B4" s="87"/>
      <c r="C4" s="88"/>
      <c r="D4" s="219" t="s">
        <v>40</v>
      </c>
      <c r="E4" s="243" t="s">
        <v>11</v>
      </c>
      <c r="F4" s="91" t="s">
        <v>70</v>
      </c>
      <c r="G4" s="91"/>
      <c r="H4" s="91"/>
      <c r="I4" s="91"/>
      <c r="J4" s="91"/>
      <c r="K4" s="101"/>
      <c r="L4" s="101"/>
      <c r="M4" s="222" t="s">
        <v>8</v>
      </c>
      <c r="N4" s="222" t="s">
        <v>63</v>
      </c>
      <c r="O4" s="102"/>
      <c r="P4" s="237" t="s">
        <v>118</v>
      </c>
    </row>
    <row r="5" spans="1:226" ht="23.25" customHeight="1">
      <c r="A5" s="226" t="s">
        <v>36</v>
      </c>
      <c r="B5" s="244" t="s">
        <v>72</v>
      </c>
      <c r="C5" s="226" t="s">
        <v>66</v>
      </c>
      <c r="D5" s="220"/>
      <c r="E5" s="222"/>
      <c r="F5" s="242" t="s">
        <v>13</v>
      </c>
      <c r="G5" s="86" t="s">
        <v>49</v>
      </c>
      <c r="H5" s="87"/>
      <c r="I5" s="86" t="s">
        <v>80</v>
      </c>
      <c r="J5" s="87"/>
      <c r="K5" s="245" t="s">
        <v>84</v>
      </c>
      <c r="L5" s="245"/>
      <c r="M5" s="222"/>
      <c r="N5" s="222"/>
      <c r="O5" s="103" t="s">
        <v>123</v>
      </c>
      <c r="P5" s="237"/>
    </row>
    <row r="6" spans="1:226" ht="20.25" customHeight="1">
      <c r="A6" s="220"/>
      <c r="B6" s="226"/>
      <c r="C6" s="220"/>
      <c r="D6" s="220"/>
      <c r="E6" s="222"/>
      <c r="F6" s="243"/>
      <c r="G6" s="93" t="s">
        <v>89</v>
      </c>
      <c r="H6" s="93" t="s">
        <v>81</v>
      </c>
      <c r="I6" s="93" t="s">
        <v>89</v>
      </c>
      <c r="J6" s="93" t="s">
        <v>81</v>
      </c>
      <c r="K6" s="90" t="s">
        <v>89</v>
      </c>
      <c r="L6" s="90" t="s">
        <v>81</v>
      </c>
      <c r="M6" s="222"/>
      <c r="N6" s="222"/>
      <c r="O6" s="104"/>
      <c r="P6" s="237"/>
    </row>
    <row r="7" spans="1:226" ht="20.25" customHeight="1">
      <c r="A7" s="83" t="s">
        <v>12</v>
      </c>
      <c r="B7" s="83" t="s">
        <v>12</v>
      </c>
      <c r="C7" s="83" t="s">
        <v>12</v>
      </c>
      <c r="D7" s="83" t="s">
        <v>12</v>
      </c>
      <c r="E7" s="105">
        <v>1</v>
      </c>
      <c r="F7" s="105">
        <f t="shared" ref="F7:L7" si="0">E7+1</f>
        <v>2</v>
      </c>
      <c r="G7" s="105">
        <f t="shared" si="0"/>
        <v>3</v>
      </c>
      <c r="H7" s="105">
        <f t="shared" si="0"/>
        <v>4</v>
      </c>
      <c r="I7" s="105">
        <f t="shared" si="0"/>
        <v>5</v>
      </c>
      <c r="J7" s="105">
        <f t="shared" si="0"/>
        <v>6</v>
      </c>
      <c r="K7" s="105">
        <f t="shared" si="0"/>
        <v>7</v>
      </c>
      <c r="L7" s="105">
        <f t="shared" si="0"/>
        <v>8</v>
      </c>
      <c r="M7" s="105">
        <v>9</v>
      </c>
      <c r="N7" s="105">
        <v>10</v>
      </c>
      <c r="O7" s="105">
        <v>11</v>
      </c>
      <c r="P7" s="183">
        <v>12</v>
      </c>
    </row>
    <row r="8" spans="1:226" s="42" customFormat="1" ht="21" customHeight="1">
      <c r="A8" s="139"/>
      <c r="B8" s="139"/>
      <c r="C8" s="139"/>
      <c r="D8" s="144" t="s">
        <v>225</v>
      </c>
      <c r="E8" s="128">
        <v>7.44</v>
      </c>
      <c r="F8" s="145">
        <v>4</v>
      </c>
      <c r="G8" s="146"/>
      <c r="H8" s="128"/>
      <c r="I8" s="145">
        <v>4</v>
      </c>
      <c r="J8" s="146"/>
      <c r="K8" s="147"/>
      <c r="L8" s="128"/>
      <c r="M8" s="146">
        <v>2.87</v>
      </c>
      <c r="N8" s="163"/>
      <c r="O8" s="77">
        <v>0.49</v>
      </c>
      <c r="P8" s="128">
        <v>0.08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</row>
    <row r="9" spans="1:226" s="42" customFormat="1" ht="20.25" customHeight="1">
      <c r="A9" s="135"/>
      <c r="B9" s="135"/>
      <c r="C9" s="135"/>
      <c r="D9" s="176" t="s">
        <v>265</v>
      </c>
      <c r="E9" s="137"/>
      <c r="F9" s="137"/>
      <c r="G9" s="137"/>
      <c r="H9" s="137"/>
      <c r="I9" s="137"/>
      <c r="J9" s="137"/>
      <c r="K9" s="137"/>
      <c r="L9" s="137"/>
      <c r="M9" s="179"/>
      <c r="N9" s="180"/>
      <c r="O9" s="181"/>
      <c r="P9" s="182"/>
    </row>
    <row r="10" spans="1:226" s="42" customFormat="1" ht="20.25" customHeight="1">
      <c r="A10" s="176" t="s">
        <v>255</v>
      </c>
      <c r="B10" s="135"/>
      <c r="C10" s="135"/>
      <c r="D10" s="176" t="s">
        <v>266</v>
      </c>
      <c r="E10" s="128">
        <v>7.44</v>
      </c>
      <c r="F10" s="145">
        <v>4</v>
      </c>
      <c r="G10" s="146"/>
      <c r="H10" s="128"/>
      <c r="I10" s="145">
        <v>4</v>
      </c>
      <c r="J10" s="146"/>
      <c r="K10" s="147"/>
      <c r="L10" s="128"/>
      <c r="M10" s="146">
        <v>2.87</v>
      </c>
      <c r="N10" s="163"/>
      <c r="O10" s="77">
        <v>0.49</v>
      </c>
      <c r="P10" s="128">
        <v>0.08</v>
      </c>
    </row>
    <row r="11" spans="1:226" s="42" customFormat="1" ht="20.25" customHeight="1">
      <c r="A11" s="176" t="s">
        <v>271</v>
      </c>
      <c r="B11" s="176" t="s">
        <v>258</v>
      </c>
      <c r="C11" s="135"/>
      <c r="D11" s="176" t="s">
        <v>267</v>
      </c>
      <c r="E11" s="128">
        <v>7.44</v>
      </c>
      <c r="F11" s="145">
        <v>4</v>
      </c>
      <c r="G11" s="146"/>
      <c r="H11" s="128"/>
      <c r="I11" s="145">
        <v>4</v>
      </c>
      <c r="J11" s="146"/>
      <c r="K11" s="147"/>
      <c r="L11" s="128"/>
      <c r="M11" s="146">
        <v>2.87</v>
      </c>
      <c r="N11" s="163"/>
      <c r="O11" s="77">
        <v>0.49</v>
      </c>
      <c r="P11" s="128">
        <v>0.08</v>
      </c>
    </row>
    <row r="12" spans="1:226" ht="21" customHeight="1">
      <c r="A12" s="174" t="s">
        <v>255</v>
      </c>
      <c r="B12" s="178" t="s">
        <v>258</v>
      </c>
      <c r="C12" s="178" t="s">
        <v>259</v>
      </c>
      <c r="D12" s="177" t="s">
        <v>264</v>
      </c>
      <c r="E12" s="128">
        <v>7.44</v>
      </c>
      <c r="F12" s="145">
        <v>4</v>
      </c>
      <c r="G12" s="146"/>
      <c r="H12" s="128"/>
      <c r="I12" s="145">
        <v>4</v>
      </c>
      <c r="J12" s="146"/>
      <c r="K12" s="147"/>
      <c r="L12" s="128"/>
      <c r="M12" s="146">
        <v>2.87</v>
      </c>
      <c r="N12" s="163"/>
      <c r="O12" s="77">
        <v>0.49</v>
      </c>
      <c r="P12" s="128">
        <v>0.08</v>
      </c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</row>
    <row r="13" spans="1:226" ht="21" customHeight="1">
      <c r="A13" s="174" t="s">
        <v>255</v>
      </c>
      <c r="B13" s="178" t="s">
        <v>258</v>
      </c>
      <c r="C13" s="178" t="s">
        <v>261</v>
      </c>
      <c r="D13" s="177" t="s">
        <v>256</v>
      </c>
      <c r="E13" s="128"/>
      <c r="F13" s="145"/>
      <c r="G13" s="146"/>
      <c r="H13" s="128"/>
      <c r="I13" s="145"/>
      <c r="J13" s="146"/>
      <c r="K13" s="147"/>
      <c r="L13" s="128"/>
      <c r="M13" s="146"/>
      <c r="N13" s="128"/>
      <c r="O13" s="128"/>
      <c r="P13" s="128"/>
    </row>
    <row r="14" spans="1:226" ht="12.75" customHeight="1">
      <c r="J14" s="1"/>
      <c r="K14" s="1"/>
    </row>
    <row r="15" spans="1:226">
      <c r="K15" s="42"/>
    </row>
    <row r="16" spans="1:226">
      <c r="K16" s="42"/>
    </row>
    <row r="17" spans="11:11">
      <c r="K17" s="42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R21"/>
  <sheetViews>
    <sheetView showGridLines="0" showZeros="0" topLeftCell="A5" workbookViewId="0">
      <selection activeCell="C15" sqref="C15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226" ht="11.25" customHeight="1"/>
    <row r="2" spans="1:226" ht="11.25" customHeight="1"/>
    <row r="3" spans="1:226" ht="12" customHeight="1">
      <c r="A3" s="253" t="s">
        <v>121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3"/>
      <c r="BF3" s="253"/>
      <c r="BG3" s="253"/>
      <c r="BH3" s="253"/>
      <c r="BI3" s="253"/>
      <c r="BJ3" s="253"/>
      <c r="BK3" s="253"/>
      <c r="BL3" s="253"/>
      <c r="BM3" s="253"/>
      <c r="BN3" s="253"/>
      <c r="BO3" s="253"/>
      <c r="BP3" s="253"/>
      <c r="BQ3" s="253"/>
      <c r="BR3" s="253"/>
      <c r="BS3" s="253"/>
      <c r="BT3" s="253"/>
      <c r="BU3" s="253"/>
      <c r="BV3" s="253"/>
      <c r="BW3" s="253"/>
      <c r="BX3" s="253"/>
      <c r="BY3" s="253"/>
      <c r="BZ3" s="253"/>
      <c r="CA3" s="253"/>
      <c r="CB3" s="253"/>
      <c r="CC3" s="253"/>
      <c r="CD3" s="253"/>
      <c r="CE3" s="253"/>
      <c r="CF3" s="253"/>
      <c r="CG3" s="253"/>
      <c r="CH3" s="253"/>
      <c r="CI3" s="253"/>
      <c r="CJ3" s="253"/>
      <c r="CK3" s="253"/>
      <c r="CL3" s="253"/>
      <c r="CM3" s="253"/>
      <c r="CN3" s="253"/>
      <c r="CO3" s="253"/>
      <c r="CP3" s="253"/>
      <c r="CQ3" s="253"/>
      <c r="CR3" s="253"/>
      <c r="CS3" s="253"/>
      <c r="CT3" s="253"/>
      <c r="CU3" s="253"/>
      <c r="CV3" s="253"/>
      <c r="CW3" s="253"/>
      <c r="CX3" s="253"/>
      <c r="CY3" s="253"/>
      <c r="CZ3" s="253"/>
      <c r="DA3" s="253"/>
      <c r="DB3" s="253"/>
      <c r="DC3" s="253"/>
      <c r="DD3" s="253"/>
      <c r="DE3" s="253"/>
    </row>
    <row r="4" spans="1:226" ht="20.25" customHeight="1">
      <c r="A4" s="21" t="s">
        <v>133</v>
      </c>
      <c r="B4" s="21"/>
      <c r="C4" s="21"/>
      <c r="D4" s="21"/>
      <c r="E4" s="21"/>
      <c r="F4" s="21"/>
      <c r="G4" s="21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7"/>
      <c r="BS4" s="47"/>
      <c r="BT4" s="47"/>
      <c r="BU4" s="47"/>
      <c r="BV4" s="47"/>
      <c r="BW4" s="47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</row>
    <row r="5" spans="1:226" ht="12" customHeight="1">
      <c r="A5" s="254" t="s">
        <v>43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4"/>
      <c r="BA5" s="254"/>
      <c r="BB5" s="254"/>
      <c r="BC5" s="254"/>
      <c r="BD5" s="254"/>
      <c r="BE5" s="254"/>
      <c r="BF5" s="254"/>
      <c r="BG5" s="254"/>
      <c r="BH5" s="254"/>
      <c r="BI5" s="254"/>
      <c r="BJ5" s="254"/>
      <c r="BK5" s="254"/>
      <c r="BL5" s="254"/>
      <c r="BM5" s="254"/>
      <c r="BN5" s="254"/>
      <c r="BO5" s="254"/>
      <c r="BP5" s="254"/>
      <c r="BQ5" s="254"/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4"/>
      <c r="CE5" s="254"/>
      <c r="CF5" s="254"/>
      <c r="CG5" s="254"/>
      <c r="CH5" s="254"/>
      <c r="CI5" s="254"/>
      <c r="CJ5" s="254"/>
      <c r="CK5" s="254"/>
      <c r="CL5" s="254"/>
      <c r="CM5" s="254"/>
      <c r="CN5" s="254"/>
      <c r="CO5" s="254"/>
      <c r="CP5" s="254"/>
      <c r="CQ5" s="254"/>
      <c r="CR5" s="254"/>
      <c r="CS5" s="254"/>
      <c r="CT5" s="254"/>
      <c r="CU5" s="254"/>
      <c r="CV5" s="254"/>
      <c r="CW5" s="254"/>
      <c r="CX5" s="254"/>
      <c r="CY5" s="254"/>
      <c r="CZ5" s="254"/>
      <c r="DA5" s="254"/>
      <c r="DB5" s="254"/>
      <c r="DC5" s="254"/>
      <c r="DD5" s="254"/>
      <c r="DE5" s="254"/>
    </row>
    <row r="6" spans="1:226" ht="25.5" customHeight="1">
      <c r="A6" s="218" t="s">
        <v>5</v>
      </c>
      <c r="B6" s="218"/>
      <c r="C6" s="218"/>
      <c r="D6" s="251" t="s">
        <v>221</v>
      </c>
      <c r="E6" s="251" t="s">
        <v>109</v>
      </c>
      <c r="F6" s="252" t="s">
        <v>134</v>
      </c>
      <c r="G6" s="252" t="s">
        <v>132</v>
      </c>
      <c r="H6" s="211" t="s">
        <v>124</v>
      </c>
      <c r="I6" s="211"/>
      <c r="J6" s="211"/>
      <c r="K6" s="211"/>
      <c r="L6" s="211"/>
      <c r="M6" s="211"/>
      <c r="N6" s="211"/>
      <c r="O6" s="211"/>
      <c r="P6" s="211"/>
      <c r="Q6" s="211" t="s">
        <v>125</v>
      </c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 t="s">
        <v>126</v>
      </c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5" t="s">
        <v>127</v>
      </c>
      <c r="BN6" s="215"/>
      <c r="BO6" s="215"/>
      <c r="BP6" s="215"/>
      <c r="BQ6" s="215"/>
      <c r="BR6" s="215" t="s">
        <v>128</v>
      </c>
      <c r="BS6" s="215"/>
      <c r="BT6" s="215"/>
      <c r="BU6" s="213" t="s">
        <v>129</v>
      </c>
      <c r="BV6" s="213"/>
      <c r="BW6" s="213"/>
      <c r="BX6" s="215" t="s">
        <v>130</v>
      </c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 t="s">
        <v>120</v>
      </c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46" t="s">
        <v>207</v>
      </c>
      <c r="CZ6" s="215"/>
      <c r="DA6" s="215"/>
      <c r="DB6" s="215"/>
      <c r="DC6" s="215"/>
      <c r="DD6" s="215"/>
      <c r="DE6" s="215"/>
    </row>
    <row r="7" spans="1:226" ht="12" customHeight="1">
      <c r="A7" s="224"/>
      <c r="B7" s="224"/>
      <c r="C7" s="220"/>
      <c r="D7" s="220"/>
      <c r="E7" s="220"/>
      <c r="F7" s="222"/>
      <c r="G7" s="222"/>
      <c r="H7" s="249" t="s">
        <v>140</v>
      </c>
      <c r="I7" s="249" t="s">
        <v>137</v>
      </c>
      <c r="J7" s="249" t="s">
        <v>138</v>
      </c>
      <c r="K7" s="249" t="s">
        <v>139</v>
      </c>
      <c r="L7" s="249" t="s">
        <v>214</v>
      </c>
      <c r="M7" s="249" t="s">
        <v>215</v>
      </c>
      <c r="N7" s="249" t="s">
        <v>216</v>
      </c>
      <c r="O7" s="249" t="s">
        <v>217</v>
      </c>
      <c r="P7" s="249" t="s">
        <v>218</v>
      </c>
      <c r="Q7" s="249" t="s">
        <v>219</v>
      </c>
      <c r="R7" s="249" t="s">
        <v>220</v>
      </c>
      <c r="S7" s="249" t="s">
        <v>122</v>
      </c>
      <c r="T7" s="249" t="s">
        <v>141</v>
      </c>
      <c r="U7" s="249" t="s">
        <v>142</v>
      </c>
      <c r="V7" s="249" t="s">
        <v>111</v>
      </c>
      <c r="W7" s="249" t="s">
        <v>112</v>
      </c>
      <c r="X7" s="249" t="s">
        <v>113</v>
      </c>
      <c r="Y7" s="249" t="s">
        <v>114</v>
      </c>
      <c r="Z7" s="249" t="s">
        <v>143</v>
      </c>
      <c r="AA7" s="249" t="s">
        <v>144</v>
      </c>
      <c r="AB7" s="249" t="s">
        <v>145</v>
      </c>
      <c r="AC7" s="249" t="s">
        <v>146</v>
      </c>
      <c r="AD7" s="249" t="s">
        <v>147</v>
      </c>
      <c r="AE7" s="249" t="s">
        <v>148</v>
      </c>
      <c r="AF7" s="249" t="s">
        <v>149</v>
      </c>
      <c r="AG7" s="249" t="s">
        <v>115</v>
      </c>
      <c r="AH7" s="249" t="s">
        <v>150</v>
      </c>
      <c r="AI7" s="249" t="s">
        <v>151</v>
      </c>
      <c r="AJ7" s="249" t="s">
        <v>152</v>
      </c>
      <c r="AK7" s="249" t="s">
        <v>153</v>
      </c>
      <c r="AL7" s="249" t="s">
        <v>154</v>
      </c>
      <c r="AM7" s="249" t="s">
        <v>155</v>
      </c>
      <c r="AN7" s="249" t="s">
        <v>156</v>
      </c>
      <c r="AO7" s="249" t="s">
        <v>157</v>
      </c>
      <c r="AP7" s="249" t="s">
        <v>158</v>
      </c>
      <c r="AQ7" s="249" t="s">
        <v>159</v>
      </c>
      <c r="AR7" s="249" t="s">
        <v>160</v>
      </c>
      <c r="AS7" s="249" t="s">
        <v>161</v>
      </c>
      <c r="AT7" s="249" t="s">
        <v>162</v>
      </c>
      <c r="AU7" s="249" t="s">
        <v>163</v>
      </c>
      <c r="AV7" s="249" t="s">
        <v>164</v>
      </c>
      <c r="AW7" s="249" t="s">
        <v>116</v>
      </c>
      <c r="AX7" s="249" t="s">
        <v>167</v>
      </c>
      <c r="AY7" s="250" t="s">
        <v>165</v>
      </c>
      <c r="AZ7" s="249" t="s">
        <v>166</v>
      </c>
      <c r="BA7" s="249" t="s">
        <v>168</v>
      </c>
      <c r="BB7" s="249" t="s">
        <v>169</v>
      </c>
      <c r="BC7" s="249" t="s">
        <v>170</v>
      </c>
      <c r="BD7" s="249" t="s">
        <v>171</v>
      </c>
      <c r="BE7" s="249" t="s">
        <v>123</v>
      </c>
      <c r="BF7" s="249" t="s">
        <v>172</v>
      </c>
      <c r="BG7" s="249" t="s">
        <v>173</v>
      </c>
      <c r="BH7" s="249" t="s">
        <v>174</v>
      </c>
      <c r="BI7" s="249" t="s">
        <v>175</v>
      </c>
      <c r="BJ7" s="249" t="s">
        <v>176</v>
      </c>
      <c r="BK7" s="249" t="s">
        <v>177</v>
      </c>
      <c r="BL7" s="249" t="s">
        <v>117</v>
      </c>
      <c r="BM7" s="246" t="s">
        <v>178</v>
      </c>
      <c r="BN7" s="246" t="s">
        <v>179</v>
      </c>
      <c r="BO7" s="246" t="s">
        <v>180</v>
      </c>
      <c r="BP7" s="246" t="s">
        <v>181</v>
      </c>
      <c r="BQ7" s="246" t="s">
        <v>182</v>
      </c>
      <c r="BR7" s="246" t="s">
        <v>183</v>
      </c>
      <c r="BS7" s="246" t="s">
        <v>184</v>
      </c>
      <c r="BT7" s="246" t="s">
        <v>185</v>
      </c>
      <c r="BU7" s="246" t="s">
        <v>186</v>
      </c>
      <c r="BV7" s="246" t="s">
        <v>187</v>
      </c>
      <c r="BW7" s="246" t="s">
        <v>188</v>
      </c>
      <c r="BX7" s="246" t="s">
        <v>189</v>
      </c>
      <c r="BY7" s="246" t="s">
        <v>190</v>
      </c>
      <c r="BZ7" s="246" t="s">
        <v>191</v>
      </c>
      <c r="CA7" s="246" t="s">
        <v>192</v>
      </c>
      <c r="CB7" s="246" t="s">
        <v>193</v>
      </c>
      <c r="CC7" s="246" t="s">
        <v>194</v>
      </c>
      <c r="CD7" s="246" t="s">
        <v>195</v>
      </c>
      <c r="CE7" s="246" t="s">
        <v>196</v>
      </c>
      <c r="CF7" s="246" t="s">
        <v>197</v>
      </c>
      <c r="CG7" s="246" t="s">
        <v>198</v>
      </c>
      <c r="CH7" s="246" t="s">
        <v>199</v>
      </c>
      <c r="CI7" s="247" t="s">
        <v>200</v>
      </c>
      <c r="CJ7" s="247" t="s">
        <v>190</v>
      </c>
      <c r="CK7" s="247" t="s">
        <v>201</v>
      </c>
      <c r="CL7" s="247" t="s">
        <v>192</v>
      </c>
      <c r="CM7" s="247" t="s">
        <v>193</v>
      </c>
      <c r="CN7" s="247" t="s">
        <v>194</v>
      </c>
      <c r="CO7" s="247" t="s">
        <v>195</v>
      </c>
      <c r="CP7" s="247" t="s">
        <v>196</v>
      </c>
      <c r="CQ7" s="247" t="s">
        <v>202</v>
      </c>
      <c r="CR7" s="247" t="s">
        <v>203</v>
      </c>
      <c r="CS7" s="247" t="s">
        <v>204</v>
      </c>
      <c r="CT7" s="247" t="s">
        <v>205</v>
      </c>
      <c r="CU7" s="247" t="s">
        <v>197</v>
      </c>
      <c r="CV7" s="247" t="s">
        <v>198</v>
      </c>
      <c r="CW7" s="247" t="s">
        <v>206</v>
      </c>
      <c r="CX7" s="247" t="s">
        <v>120</v>
      </c>
      <c r="CY7" s="246" t="s">
        <v>208</v>
      </c>
      <c r="CZ7" s="246" t="s">
        <v>209</v>
      </c>
      <c r="DA7" s="246" t="s">
        <v>210</v>
      </c>
      <c r="DB7" s="246" t="s">
        <v>211</v>
      </c>
      <c r="DC7" s="246" t="s">
        <v>212</v>
      </c>
      <c r="DD7" s="246" t="s">
        <v>213</v>
      </c>
      <c r="DE7" s="246" t="s">
        <v>131</v>
      </c>
    </row>
    <row r="8" spans="1:226" ht="12" customHeight="1">
      <c r="A8" s="224"/>
      <c r="B8" s="224"/>
      <c r="C8" s="220"/>
      <c r="D8" s="220"/>
      <c r="E8" s="220"/>
      <c r="F8" s="222"/>
      <c r="G8" s="222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49"/>
      <c r="AP8" s="249"/>
      <c r="AQ8" s="249"/>
      <c r="AR8" s="249"/>
      <c r="AS8" s="249"/>
      <c r="AT8" s="249"/>
      <c r="AU8" s="249"/>
      <c r="AV8" s="249"/>
      <c r="AW8" s="249"/>
      <c r="AX8" s="249"/>
      <c r="AY8" s="250"/>
      <c r="AZ8" s="249"/>
      <c r="BA8" s="249"/>
      <c r="BB8" s="249"/>
      <c r="BC8" s="249"/>
      <c r="BD8" s="249"/>
      <c r="BE8" s="249"/>
      <c r="BF8" s="249"/>
      <c r="BG8" s="249"/>
      <c r="BH8" s="249"/>
      <c r="BI8" s="249"/>
      <c r="BJ8" s="249"/>
      <c r="BK8" s="249"/>
      <c r="BL8" s="249"/>
      <c r="BM8" s="215"/>
      <c r="BN8" s="246"/>
      <c r="BO8" s="246"/>
      <c r="BP8" s="246"/>
      <c r="BQ8" s="246"/>
      <c r="BR8" s="246"/>
      <c r="BS8" s="246"/>
      <c r="BT8" s="246"/>
      <c r="BU8" s="246"/>
      <c r="BV8" s="246"/>
      <c r="BW8" s="246"/>
      <c r="BX8" s="246"/>
      <c r="BY8" s="246"/>
      <c r="BZ8" s="246"/>
      <c r="CA8" s="246"/>
      <c r="CB8" s="246"/>
      <c r="CC8" s="246"/>
      <c r="CD8" s="246"/>
      <c r="CE8" s="246"/>
      <c r="CF8" s="246"/>
      <c r="CG8" s="246"/>
      <c r="CH8" s="246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8"/>
      <c r="CV8" s="248"/>
      <c r="CW8" s="248"/>
      <c r="CX8" s="248"/>
      <c r="CY8" s="246"/>
      <c r="CZ8" s="246"/>
      <c r="DA8" s="246"/>
      <c r="DB8" s="246"/>
      <c r="DC8" s="246"/>
      <c r="DD8" s="246"/>
      <c r="DE8" s="246"/>
    </row>
    <row r="9" spans="1:226" ht="18.75" customHeight="1">
      <c r="A9" s="82" t="s">
        <v>12</v>
      </c>
      <c r="B9" s="82" t="s">
        <v>12</v>
      </c>
      <c r="C9" s="82" t="s">
        <v>12</v>
      </c>
      <c r="D9" s="112" t="s">
        <v>222</v>
      </c>
      <c r="E9" s="113" t="s">
        <v>222</v>
      </c>
      <c r="F9" s="112" t="s">
        <v>222</v>
      </c>
      <c r="G9" s="85">
        <v>1</v>
      </c>
      <c r="H9" s="84">
        <f>G9+1</f>
        <v>2</v>
      </c>
      <c r="I9" s="85">
        <v>3</v>
      </c>
      <c r="J9" s="85">
        <v>4</v>
      </c>
      <c r="K9" s="84">
        <f>J9+1</f>
        <v>5</v>
      </c>
      <c r="L9" s="85">
        <v>6</v>
      </c>
      <c r="M9" s="85">
        <v>7</v>
      </c>
      <c r="N9" s="84">
        <v>8</v>
      </c>
      <c r="O9" s="85">
        <v>9</v>
      </c>
      <c r="P9" s="85">
        <v>10</v>
      </c>
      <c r="Q9" s="84">
        <v>11</v>
      </c>
      <c r="R9" s="84">
        <v>12</v>
      </c>
      <c r="S9" s="84">
        <v>13</v>
      </c>
      <c r="T9" s="84">
        <v>14</v>
      </c>
      <c r="U9" s="84">
        <v>15</v>
      </c>
      <c r="V9" s="84">
        <v>16</v>
      </c>
      <c r="W9" s="84">
        <v>17</v>
      </c>
      <c r="X9" s="84">
        <v>18</v>
      </c>
      <c r="Y9" s="84">
        <v>19</v>
      </c>
      <c r="Z9" s="84">
        <v>20</v>
      </c>
      <c r="AA9" s="84">
        <v>21</v>
      </c>
      <c r="AB9" s="84">
        <v>22</v>
      </c>
      <c r="AC9" s="84">
        <v>23</v>
      </c>
      <c r="AD9" s="84">
        <v>24</v>
      </c>
      <c r="AE9" s="84">
        <v>25</v>
      </c>
      <c r="AF9" s="84">
        <v>26</v>
      </c>
      <c r="AG9" s="84">
        <v>27</v>
      </c>
      <c r="AH9" s="84">
        <v>28</v>
      </c>
      <c r="AI9" s="84">
        <v>29</v>
      </c>
      <c r="AJ9" s="84">
        <v>30</v>
      </c>
      <c r="AK9" s="84">
        <v>31</v>
      </c>
      <c r="AL9" s="84">
        <v>32</v>
      </c>
      <c r="AM9" s="84">
        <v>33</v>
      </c>
      <c r="AN9" s="84">
        <v>34</v>
      </c>
      <c r="AO9" s="84">
        <v>35</v>
      </c>
      <c r="AP9" s="84">
        <v>36</v>
      </c>
      <c r="AQ9" s="84">
        <v>37</v>
      </c>
      <c r="AR9" s="84">
        <v>38</v>
      </c>
      <c r="AS9" s="84">
        <v>39</v>
      </c>
      <c r="AT9" s="84">
        <v>40</v>
      </c>
      <c r="AU9" s="84">
        <v>41</v>
      </c>
      <c r="AV9" s="84">
        <v>42</v>
      </c>
      <c r="AW9" s="84">
        <v>43</v>
      </c>
      <c r="AX9" s="84">
        <v>44</v>
      </c>
      <c r="AY9" s="84">
        <v>45</v>
      </c>
      <c r="AZ9" s="84">
        <v>46</v>
      </c>
      <c r="BA9" s="84">
        <v>47</v>
      </c>
      <c r="BB9" s="84">
        <v>48</v>
      </c>
      <c r="BC9" s="84">
        <v>49</v>
      </c>
      <c r="BD9" s="84">
        <v>50</v>
      </c>
      <c r="BE9" s="84">
        <v>51</v>
      </c>
      <c r="BF9" s="84">
        <v>52</v>
      </c>
      <c r="BG9" s="84">
        <v>53</v>
      </c>
      <c r="BH9" s="84">
        <v>54</v>
      </c>
      <c r="BI9" s="84">
        <v>55</v>
      </c>
      <c r="BJ9" s="84">
        <v>56</v>
      </c>
      <c r="BK9" s="84">
        <v>57</v>
      </c>
      <c r="BL9" s="84">
        <v>58</v>
      </c>
      <c r="BM9" s="84">
        <v>59</v>
      </c>
      <c r="BN9" s="84">
        <v>60</v>
      </c>
      <c r="BO9" s="84">
        <v>61</v>
      </c>
      <c r="BP9" s="84">
        <v>62</v>
      </c>
      <c r="BQ9" s="84">
        <v>63</v>
      </c>
      <c r="BR9" s="84">
        <v>64</v>
      </c>
      <c r="BS9" s="84">
        <v>65</v>
      </c>
      <c r="BT9" s="84">
        <v>66</v>
      </c>
      <c r="BU9" s="84">
        <v>67</v>
      </c>
      <c r="BV9" s="84">
        <v>68</v>
      </c>
      <c r="BW9" s="84">
        <v>69</v>
      </c>
      <c r="BX9" s="84">
        <v>70</v>
      </c>
      <c r="BY9" s="84">
        <v>71</v>
      </c>
      <c r="BZ9" s="84">
        <v>72</v>
      </c>
      <c r="CA9" s="84">
        <v>73</v>
      </c>
      <c r="CB9" s="84">
        <v>74</v>
      </c>
      <c r="CC9" s="84">
        <v>75</v>
      </c>
      <c r="CD9" s="84">
        <v>76</v>
      </c>
      <c r="CE9" s="84">
        <v>77</v>
      </c>
      <c r="CF9" s="84">
        <v>78</v>
      </c>
      <c r="CG9" s="84">
        <v>79</v>
      </c>
      <c r="CH9" s="84">
        <v>80</v>
      </c>
      <c r="CI9" s="84">
        <v>81</v>
      </c>
      <c r="CJ9" s="84">
        <v>82</v>
      </c>
      <c r="CK9" s="84">
        <v>83</v>
      </c>
      <c r="CL9" s="84">
        <v>84</v>
      </c>
      <c r="CM9" s="84">
        <v>85</v>
      </c>
      <c r="CN9" s="84">
        <v>86</v>
      </c>
      <c r="CO9" s="84">
        <v>87</v>
      </c>
      <c r="CP9" s="84">
        <v>88</v>
      </c>
      <c r="CQ9" s="84">
        <v>89</v>
      </c>
      <c r="CR9" s="84">
        <v>90</v>
      </c>
      <c r="CS9" s="84">
        <v>91</v>
      </c>
      <c r="CT9" s="84">
        <v>92</v>
      </c>
      <c r="CU9" s="84">
        <v>93</v>
      </c>
      <c r="CV9" s="84">
        <v>94</v>
      </c>
      <c r="CW9" s="84">
        <v>95</v>
      </c>
      <c r="CX9" s="84">
        <v>96</v>
      </c>
      <c r="CY9" s="84">
        <v>97</v>
      </c>
      <c r="CZ9" s="84">
        <v>98</v>
      </c>
      <c r="DA9" s="84">
        <v>99</v>
      </c>
      <c r="DB9" s="84">
        <v>100</v>
      </c>
      <c r="DC9" s="84">
        <v>101</v>
      </c>
      <c r="DD9" s="84">
        <v>102</v>
      </c>
      <c r="DE9" s="84">
        <v>103</v>
      </c>
    </row>
    <row r="10" spans="1:226" s="42" customFormat="1" ht="21" customHeight="1">
      <c r="A10" s="139"/>
      <c r="B10" s="139"/>
      <c r="C10" s="139"/>
      <c r="D10" s="144" t="s">
        <v>225</v>
      </c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  <c r="BI10" s="166"/>
      <c r="BJ10" s="166"/>
      <c r="BK10" s="166"/>
      <c r="BL10" s="166"/>
      <c r="BM10" s="166"/>
      <c r="BN10" s="166"/>
      <c r="BO10" s="166"/>
      <c r="BP10" s="166"/>
      <c r="BQ10" s="166"/>
      <c r="BR10" s="166"/>
      <c r="BS10" s="166"/>
      <c r="BT10" s="166"/>
      <c r="BU10" s="166"/>
      <c r="BV10" s="166"/>
      <c r="BW10" s="166"/>
      <c r="BX10" s="166"/>
      <c r="BY10" s="166"/>
      <c r="BZ10" s="166"/>
      <c r="CA10" s="166"/>
      <c r="CB10" s="166"/>
      <c r="CC10" s="166"/>
      <c r="CD10" s="166"/>
      <c r="CE10" s="166"/>
      <c r="CF10" s="166"/>
      <c r="CG10" s="166"/>
      <c r="CH10" s="166"/>
      <c r="CI10" s="166"/>
      <c r="CJ10" s="166"/>
      <c r="CK10" s="166"/>
      <c r="CL10" s="166"/>
      <c r="CM10" s="166"/>
      <c r="CN10" s="166"/>
      <c r="CO10" s="166"/>
      <c r="CP10" s="166"/>
      <c r="CQ10" s="166"/>
      <c r="CR10" s="166"/>
      <c r="CS10" s="166"/>
      <c r="CT10" s="166"/>
      <c r="CU10" s="166"/>
      <c r="CV10" s="166"/>
      <c r="CW10" s="166"/>
      <c r="CX10" s="166"/>
      <c r="CY10" s="166"/>
      <c r="CZ10" s="166"/>
      <c r="DA10" s="166"/>
      <c r="DB10" s="166"/>
      <c r="DC10" s="166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</row>
    <row r="11" spans="1:226" s="42" customFormat="1" ht="20.25" customHeight="1">
      <c r="A11" s="135"/>
      <c r="B11" s="135"/>
      <c r="C11" s="135"/>
      <c r="D11" s="184" t="s">
        <v>265</v>
      </c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1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2"/>
      <c r="BG11" s="182"/>
      <c r="BH11" s="182"/>
      <c r="BI11" s="182"/>
      <c r="BJ11" s="182"/>
      <c r="BK11" s="182"/>
      <c r="BL11" s="182"/>
      <c r="BM11" s="182"/>
      <c r="BN11" s="182"/>
      <c r="BO11" s="182"/>
      <c r="BP11" s="182"/>
      <c r="BQ11" s="182"/>
      <c r="BR11" s="182"/>
      <c r="BS11" s="182"/>
      <c r="BT11" s="182"/>
      <c r="BU11" s="182"/>
      <c r="BV11" s="182"/>
      <c r="BW11" s="182"/>
      <c r="BX11" s="182"/>
      <c r="BY11" s="182"/>
      <c r="BZ11" s="182"/>
      <c r="CA11" s="182"/>
      <c r="CB11" s="182"/>
      <c r="CC11" s="182"/>
      <c r="CD11" s="182"/>
      <c r="CE11" s="182"/>
      <c r="CF11" s="182"/>
      <c r="CG11" s="182"/>
      <c r="CH11" s="182"/>
      <c r="CI11" s="182"/>
      <c r="CJ11" s="182"/>
      <c r="CK11" s="182"/>
      <c r="CL11" s="182"/>
      <c r="CM11" s="182"/>
      <c r="CN11" s="182"/>
      <c r="CO11" s="182"/>
      <c r="CP11" s="182"/>
      <c r="CQ11" s="182"/>
      <c r="CR11" s="182"/>
      <c r="CS11" s="182"/>
      <c r="CT11" s="182"/>
      <c r="CU11" s="182"/>
      <c r="CV11" s="182"/>
      <c r="CW11" s="182"/>
      <c r="CX11" s="182"/>
      <c r="CY11" s="182"/>
      <c r="CZ11" s="182"/>
      <c r="DA11" s="182"/>
      <c r="DB11" s="182"/>
      <c r="DC11" s="182"/>
    </row>
    <row r="12" spans="1:226" s="42" customFormat="1" ht="20.25" customHeight="1">
      <c r="A12" s="176" t="s">
        <v>255</v>
      </c>
      <c r="B12" s="135"/>
      <c r="C12" s="135"/>
      <c r="D12" s="184" t="s">
        <v>266</v>
      </c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182"/>
      <c r="BA12" s="182"/>
      <c r="BB12" s="182"/>
      <c r="BC12" s="182"/>
      <c r="BD12" s="182"/>
      <c r="BE12" s="182"/>
      <c r="BF12" s="182"/>
      <c r="BG12" s="182"/>
      <c r="BH12" s="182"/>
      <c r="BI12" s="182"/>
      <c r="BJ12" s="182"/>
      <c r="BK12" s="182"/>
      <c r="BL12" s="182"/>
      <c r="BM12" s="182"/>
      <c r="BN12" s="182"/>
      <c r="BO12" s="182"/>
      <c r="BP12" s="182"/>
      <c r="BQ12" s="182"/>
      <c r="BR12" s="182"/>
      <c r="BS12" s="182"/>
      <c r="BT12" s="182"/>
      <c r="BU12" s="182"/>
      <c r="BV12" s="182"/>
      <c r="BW12" s="182"/>
      <c r="BX12" s="182"/>
      <c r="BY12" s="182"/>
      <c r="BZ12" s="182"/>
      <c r="CA12" s="182"/>
      <c r="CB12" s="182"/>
      <c r="CC12" s="182"/>
      <c r="CD12" s="182"/>
      <c r="CE12" s="182"/>
      <c r="CF12" s="182"/>
      <c r="CG12" s="182"/>
      <c r="CH12" s="182"/>
      <c r="CI12" s="182"/>
      <c r="CJ12" s="182"/>
      <c r="CK12" s="182"/>
      <c r="CL12" s="182"/>
      <c r="CM12" s="182"/>
      <c r="CN12" s="182"/>
      <c r="CO12" s="182"/>
      <c r="CP12" s="182"/>
      <c r="CQ12" s="182"/>
      <c r="CR12" s="182"/>
      <c r="CS12" s="182"/>
      <c r="CT12" s="182"/>
      <c r="CU12" s="182"/>
      <c r="CV12" s="182"/>
      <c r="CW12" s="182"/>
      <c r="CX12" s="182"/>
      <c r="CY12" s="182"/>
      <c r="CZ12" s="182"/>
      <c r="DA12" s="182"/>
      <c r="DB12" s="182"/>
      <c r="DC12" s="182"/>
    </row>
    <row r="13" spans="1:226" s="42" customFormat="1" ht="20.25" customHeight="1">
      <c r="A13" s="176" t="s">
        <v>271</v>
      </c>
      <c r="B13" s="176" t="s">
        <v>258</v>
      </c>
      <c r="C13" s="135"/>
      <c r="D13" s="184" t="s">
        <v>267</v>
      </c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/>
      <c r="BI13" s="182"/>
      <c r="BJ13" s="182"/>
      <c r="BK13" s="182"/>
      <c r="BL13" s="182"/>
      <c r="BM13" s="182"/>
      <c r="BN13" s="182"/>
      <c r="BO13" s="182"/>
      <c r="BP13" s="182"/>
      <c r="BQ13" s="182"/>
      <c r="BR13" s="182"/>
      <c r="BS13" s="182"/>
      <c r="BT13" s="182"/>
      <c r="BU13" s="182"/>
      <c r="BV13" s="182"/>
      <c r="BW13" s="182"/>
      <c r="BX13" s="182"/>
      <c r="BY13" s="182"/>
      <c r="BZ13" s="182"/>
      <c r="CA13" s="182"/>
      <c r="CB13" s="182"/>
      <c r="CC13" s="182"/>
      <c r="CD13" s="182"/>
      <c r="CE13" s="182"/>
      <c r="CF13" s="182"/>
      <c r="CG13" s="182"/>
      <c r="CH13" s="182"/>
      <c r="CI13" s="182"/>
      <c r="CJ13" s="182"/>
      <c r="CK13" s="182"/>
      <c r="CL13" s="182"/>
      <c r="CM13" s="182"/>
      <c r="CN13" s="182"/>
      <c r="CO13" s="182"/>
      <c r="CP13" s="182"/>
      <c r="CQ13" s="182"/>
      <c r="CR13" s="182"/>
      <c r="CS13" s="182"/>
      <c r="CT13" s="182"/>
      <c r="CU13" s="182"/>
      <c r="CV13" s="182"/>
      <c r="CW13" s="182"/>
      <c r="CX13" s="182"/>
      <c r="CY13" s="182"/>
      <c r="CZ13" s="182"/>
      <c r="DA13" s="182"/>
      <c r="DB13" s="182"/>
      <c r="DC13" s="182"/>
    </row>
    <row r="14" spans="1:226" ht="21" customHeight="1">
      <c r="A14" s="174" t="s">
        <v>255</v>
      </c>
      <c r="B14" s="178" t="s">
        <v>258</v>
      </c>
      <c r="C14" s="178" t="s">
        <v>259</v>
      </c>
      <c r="D14" s="185" t="s">
        <v>264</v>
      </c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6"/>
      <c r="CJ14" s="166"/>
      <c r="CK14" s="166"/>
      <c r="CL14" s="166"/>
      <c r="CM14" s="166"/>
      <c r="CN14" s="166"/>
      <c r="CO14" s="166"/>
      <c r="CP14" s="166"/>
      <c r="CQ14" s="166"/>
      <c r="CR14" s="166"/>
      <c r="CS14" s="166"/>
      <c r="CT14" s="166"/>
      <c r="CU14" s="166"/>
      <c r="CV14" s="166"/>
      <c r="CW14" s="166"/>
      <c r="CX14" s="166"/>
      <c r="CY14" s="166"/>
      <c r="CZ14" s="166"/>
      <c r="DA14" s="166"/>
      <c r="DB14" s="166"/>
      <c r="DC14" s="166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</row>
    <row r="15" spans="1:226" ht="21" customHeight="1">
      <c r="A15" s="174" t="s">
        <v>255</v>
      </c>
      <c r="B15" s="178" t="s">
        <v>258</v>
      </c>
      <c r="C15" s="178" t="s">
        <v>261</v>
      </c>
      <c r="D15" s="185" t="s">
        <v>256</v>
      </c>
      <c r="E15" s="185" t="s">
        <v>269</v>
      </c>
      <c r="F15" s="187" t="s">
        <v>268</v>
      </c>
      <c r="G15" s="128">
        <v>4</v>
      </c>
      <c r="H15" s="128"/>
      <c r="I15" s="128"/>
      <c r="J15" s="128"/>
      <c r="K15" s="128"/>
      <c r="L15" s="128"/>
      <c r="M15" s="128"/>
      <c r="N15" s="128"/>
      <c r="O15" s="128"/>
      <c r="P15" s="128"/>
      <c r="Q15" s="172">
        <v>4</v>
      </c>
      <c r="R15" s="172">
        <v>2</v>
      </c>
      <c r="S15" s="172"/>
      <c r="T15" s="172"/>
      <c r="U15" s="172"/>
      <c r="V15" s="172"/>
      <c r="W15" s="172"/>
      <c r="X15" s="172"/>
      <c r="Y15" s="172"/>
      <c r="Z15" s="172"/>
      <c r="AA15" s="172">
        <v>0.5</v>
      </c>
      <c r="AB15" s="172"/>
      <c r="AC15" s="172"/>
      <c r="AD15" s="172"/>
      <c r="AE15" s="172"/>
      <c r="AF15" s="172">
        <v>0.5</v>
      </c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>
        <v>1</v>
      </c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  <c r="BI15" s="172"/>
      <c r="BJ15" s="172"/>
      <c r="BK15" s="172"/>
      <c r="BL15" s="172"/>
      <c r="BM15" s="172"/>
      <c r="BN15" s="172"/>
      <c r="BO15" s="172"/>
      <c r="BP15" s="172"/>
      <c r="BQ15" s="172"/>
      <c r="BR15" s="172"/>
      <c r="BS15" s="172"/>
      <c r="BT15" s="172"/>
      <c r="BU15" s="172"/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2"/>
    </row>
    <row r="16" spans="1:226" ht="18.75" customHeight="1">
      <c r="A16" s="126"/>
      <c r="B16" s="154"/>
      <c r="C16" s="154"/>
      <c r="D16" s="144"/>
      <c r="E16" s="153"/>
      <c r="F16" s="154"/>
      <c r="G16" s="150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/>
      <c r="CQ16" s="151"/>
      <c r="CR16" s="151"/>
      <c r="CS16" s="151"/>
      <c r="CT16" s="151"/>
      <c r="CU16" s="151"/>
      <c r="CV16" s="151"/>
      <c r="CW16" s="151"/>
      <c r="CX16" s="151"/>
      <c r="CY16" s="151"/>
      <c r="CZ16" s="151"/>
      <c r="DA16" s="151"/>
      <c r="DB16" s="151"/>
      <c r="DC16" s="151"/>
      <c r="DD16" s="186">
        <v>0</v>
      </c>
      <c r="DE16" s="152">
        <v>0</v>
      </c>
    </row>
    <row r="17" spans="1:109" ht="18.75" customHeight="1">
      <c r="A17" s="126"/>
      <c r="B17" s="154"/>
      <c r="C17" s="154"/>
      <c r="D17" s="144"/>
      <c r="E17" s="153"/>
      <c r="F17" s="154"/>
      <c r="G17" s="150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151"/>
      <c r="BM17" s="151"/>
      <c r="BN17" s="151"/>
      <c r="BO17" s="151"/>
      <c r="BP17" s="151"/>
      <c r="BQ17" s="151"/>
      <c r="BR17" s="151"/>
      <c r="BS17" s="151"/>
      <c r="BT17" s="151"/>
      <c r="BU17" s="151"/>
      <c r="BV17" s="151"/>
      <c r="BW17" s="151"/>
      <c r="BX17" s="151"/>
      <c r="BY17" s="151"/>
      <c r="BZ17" s="151"/>
      <c r="CA17" s="151"/>
      <c r="CB17" s="151"/>
      <c r="CC17" s="151"/>
      <c r="CD17" s="151"/>
      <c r="CE17" s="151"/>
      <c r="CF17" s="151"/>
      <c r="CG17" s="151"/>
      <c r="CH17" s="151"/>
      <c r="CI17" s="151"/>
      <c r="CJ17" s="151"/>
      <c r="CK17" s="151"/>
      <c r="CL17" s="151"/>
      <c r="CM17" s="151"/>
      <c r="CN17" s="151"/>
      <c r="CO17" s="151"/>
      <c r="CP17" s="151"/>
      <c r="CQ17" s="151"/>
      <c r="CR17" s="151"/>
      <c r="CS17" s="151"/>
      <c r="CT17" s="151"/>
      <c r="CU17" s="151"/>
      <c r="CV17" s="151"/>
      <c r="CW17" s="151"/>
      <c r="CX17" s="151"/>
      <c r="CY17" s="151"/>
      <c r="CZ17" s="151"/>
      <c r="DA17" s="151"/>
      <c r="DB17" s="151"/>
      <c r="DC17" s="151"/>
      <c r="DD17" s="186">
        <v>0</v>
      </c>
      <c r="DE17" s="152">
        <v>0</v>
      </c>
    </row>
    <row r="18" spans="1:109" ht="18.75" customHeight="1">
      <c r="A18" s="126"/>
      <c r="B18" s="154"/>
      <c r="C18" s="154"/>
      <c r="D18" s="153"/>
      <c r="E18" s="153"/>
      <c r="F18" s="154"/>
      <c r="G18" s="150">
        <f>SUM(H18,Q18,AX18,CI18)</f>
        <v>0</v>
      </c>
      <c r="H18" s="151">
        <f>SUM(I18:P18)</f>
        <v>0</v>
      </c>
      <c r="I18" s="151"/>
      <c r="J18" s="151"/>
      <c r="K18" s="151"/>
      <c r="L18" s="151"/>
      <c r="M18" s="151"/>
      <c r="N18" s="151"/>
      <c r="O18" s="151"/>
      <c r="P18" s="151"/>
      <c r="Q18" s="151">
        <f>SUM(R18:AW18)</f>
        <v>0</v>
      </c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>
        <f>SUM(CO18)</f>
        <v>0</v>
      </c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1"/>
      <c r="BM18" s="151"/>
      <c r="BN18" s="151"/>
      <c r="BO18" s="151"/>
      <c r="BP18" s="151"/>
      <c r="BQ18" s="151"/>
      <c r="BR18" s="151"/>
      <c r="BS18" s="151"/>
      <c r="BT18" s="151"/>
      <c r="BU18" s="151"/>
      <c r="BV18" s="151"/>
      <c r="BW18" s="151"/>
      <c r="BX18" s="151"/>
      <c r="BY18" s="151"/>
      <c r="BZ18" s="151"/>
      <c r="CA18" s="151"/>
      <c r="CB18" s="151"/>
      <c r="CC18" s="151"/>
      <c r="CD18" s="151"/>
      <c r="CE18" s="151"/>
      <c r="CF18" s="151"/>
      <c r="CG18" s="151"/>
      <c r="CH18" s="151"/>
      <c r="CI18" s="151"/>
      <c r="CJ18" s="151"/>
      <c r="CK18" s="151"/>
      <c r="CL18" s="151"/>
      <c r="CM18" s="151"/>
      <c r="CN18" s="151"/>
      <c r="CO18" s="151"/>
      <c r="CP18" s="151">
        <v>0</v>
      </c>
      <c r="CQ18" s="151">
        <v>0</v>
      </c>
      <c r="CR18" s="151">
        <v>0</v>
      </c>
      <c r="CS18" s="151">
        <v>0</v>
      </c>
      <c r="CT18" s="151">
        <v>0</v>
      </c>
      <c r="CU18" s="151">
        <v>0</v>
      </c>
      <c r="CV18" s="151">
        <v>0</v>
      </c>
      <c r="CW18" s="151">
        <v>0</v>
      </c>
      <c r="CX18" s="151">
        <v>0</v>
      </c>
      <c r="CY18" s="151">
        <v>0</v>
      </c>
      <c r="CZ18" s="151">
        <v>0</v>
      </c>
      <c r="DA18" s="151">
        <v>0</v>
      </c>
      <c r="DB18" s="151">
        <v>0</v>
      </c>
      <c r="DC18" s="151">
        <v>0</v>
      </c>
      <c r="DD18" s="151">
        <v>0</v>
      </c>
      <c r="DE18" s="152">
        <v>0</v>
      </c>
    </row>
    <row r="19" spans="1:109" ht="18.75" customHeight="1">
      <c r="A19" s="126"/>
      <c r="B19" s="154"/>
      <c r="C19" s="154"/>
      <c r="D19" s="153"/>
      <c r="E19" s="153"/>
      <c r="F19" s="154"/>
      <c r="G19" s="150">
        <f>SUM(H19,Q19,AX19,CI19)</f>
        <v>0</v>
      </c>
      <c r="H19" s="151">
        <f>SUM(I19:P19)</f>
        <v>0</v>
      </c>
      <c r="I19" s="151"/>
      <c r="J19" s="151"/>
      <c r="K19" s="151"/>
      <c r="L19" s="151"/>
      <c r="M19" s="151"/>
      <c r="N19" s="151"/>
      <c r="O19" s="151"/>
      <c r="P19" s="151"/>
      <c r="Q19" s="151">
        <f>SUM(R19:AW19)</f>
        <v>0</v>
      </c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>
        <f>SUM(CO19)</f>
        <v>0</v>
      </c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2"/>
    </row>
    <row r="20" spans="1:109" ht="18.75" customHeight="1">
      <c r="A20" s="126"/>
      <c r="B20" s="154"/>
      <c r="C20" s="154"/>
      <c r="D20" s="153"/>
      <c r="E20" s="153"/>
      <c r="F20" s="154"/>
      <c r="G20" s="150">
        <f>SUM(H20,Q20,AX20,CI20)</f>
        <v>0</v>
      </c>
      <c r="H20" s="151">
        <f>SUM(I20:P20)</f>
        <v>0</v>
      </c>
      <c r="I20" s="151"/>
      <c r="J20" s="151"/>
      <c r="K20" s="151"/>
      <c r="L20" s="151"/>
      <c r="M20" s="151"/>
      <c r="N20" s="151"/>
      <c r="O20" s="151"/>
      <c r="P20" s="151"/>
      <c r="Q20" s="151">
        <f>SUM(R20:AW20)</f>
        <v>0</v>
      </c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>
        <f>SUM(CO20)</f>
        <v>0</v>
      </c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  <c r="BK20" s="151"/>
      <c r="BL20" s="151"/>
      <c r="BM20" s="151"/>
      <c r="BN20" s="151"/>
      <c r="BO20" s="151"/>
      <c r="BP20" s="151"/>
      <c r="BQ20" s="151"/>
      <c r="BR20" s="151"/>
      <c r="BS20" s="151"/>
      <c r="BT20" s="151"/>
      <c r="BU20" s="151"/>
      <c r="BV20" s="151"/>
      <c r="BW20" s="151"/>
      <c r="BX20" s="151"/>
      <c r="BY20" s="151"/>
      <c r="BZ20" s="151"/>
      <c r="CA20" s="151"/>
      <c r="CB20" s="151"/>
      <c r="CC20" s="151"/>
      <c r="CD20" s="151"/>
      <c r="CE20" s="151"/>
      <c r="CF20" s="151"/>
      <c r="CG20" s="151"/>
      <c r="CH20" s="151"/>
      <c r="CI20" s="151"/>
      <c r="CJ20" s="151"/>
      <c r="CK20" s="151"/>
      <c r="CL20" s="151"/>
      <c r="CM20" s="151"/>
      <c r="CN20" s="151"/>
      <c r="CO20" s="151"/>
      <c r="CP20" s="151"/>
      <c r="CQ20" s="151"/>
      <c r="CR20" s="151"/>
      <c r="CS20" s="151"/>
      <c r="CT20" s="151"/>
      <c r="CU20" s="151"/>
      <c r="CV20" s="151"/>
      <c r="CW20" s="151"/>
      <c r="CX20" s="151"/>
      <c r="CY20" s="151"/>
      <c r="CZ20" s="151"/>
      <c r="DA20" s="151"/>
      <c r="DB20" s="151"/>
      <c r="DC20" s="151"/>
      <c r="DD20" s="151"/>
      <c r="DE20" s="152"/>
    </row>
    <row r="21" spans="1:109" ht="18.75" customHeight="1">
      <c r="A21" s="126"/>
      <c r="B21" s="154"/>
      <c r="C21" s="154"/>
      <c r="D21" s="153"/>
      <c r="E21" s="153"/>
      <c r="F21" s="154"/>
      <c r="G21" s="150">
        <f>SUM(H21,Q21,AX21,CI21)</f>
        <v>0</v>
      </c>
      <c r="H21" s="151">
        <f>SUM(I21:P21)</f>
        <v>0</v>
      </c>
      <c r="I21" s="151"/>
      <c r="J21" s="151"/>
      <c r="K21" s="151"/>
      <c r="L21" s="151"/>
      <c r="M21" s="151"/>
      <c r="N21" s="151"/>
      <c r="O21" s="151"/>
      <c r="P21" s="151"/>
      <c r="Q21" s="151">
        <f>SUM(R21:AW21)</f>
        <v>0</v>
      </c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>
        <f>SUM(CO21)</f>
        <v>0</v>
      </c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151"/>
      <c r="BL21" s="151"/>
      <c r="BM21" s="151"/>
      <c r="BN21" s="151"/>
      <c r="BO21" s="151"/>
      <c r="BP21" s="151"/>
      <c r="BQ21" s="151"/>
      <c r="BR21" s="151"/>
      <c r="BS21" s="151"/>
      <c r="BT21" s="151"/>
      <c r="BU21" s="151"/>
      <c r="BV21" s="151"/>
      <c r="BW21" s="151"/>
      <c r="BX21" s="151"/>
      <c r="BY21" s="151"/>
      <c r="BZ21" s="151"/>
      <c r="CA21" s="151"/>
      <c r="CB21" s="151"/>
      <c r="CC21" s="151"/>
      <c r="CD21" s="151"/>
      <c r="CE21" s="151"/>
      <c r="CF21" s="151"/>
      <c r="CG21" s="151"/>
      <c r="CH21" s="151"/>
      <c r="CI21" s="151"/>
      <c r="CJ21" s="151"/>
      <c r="CK21" s="151"/>
      <c r="CL21" s="151"/>
      <c r="CM21" s="151"/>
      <c r="CN21" s="151"/>
      <c r="CO21" s="151"/>
      <c r="CP21" s="151"/>
      <c r="CQ21" s="151"/>
      <c r="CR21" s="151"/>
      <c r="CS21" s="151"/>
      <c r="CT21" s="151"/>
      <c r="CU21" s="151"/>
      <c r="CV21" s="151"/>
      <c r="CW21" s="151"/>
      <c r="CX21" s="151"/>
      <c r="CY21" s="151"/>
      <c r="CZ21" s="151"/>
      <c r="DA21" s="151"/>
      <c r="DB21" s="151"/>
      <c r="DC21" s="151"/>
      <c r="DD21" s="151"/>
      <c r="DE21" s="152"/>
    </row>
  </sheetData>
  <sheetProtection formatCells="0" formatColumns="0" formatRows="0"/>
  <mergeCells count="121">
    <mergeCell ref="CK7:CK8"/>
    <mergeCell ref="CL7:CL8"/>
    <mergeCell ref="CM7:CM8"/>
    <mergeCell ref="Q6:AW6"/>
    <mergeCell ref="Q7:Q8"/>
    <mergeCell ref="R7:R8"/>
    <mergeCell ref="P7:P8"/>
    <mergeCell ref="W7:W8"/>
    <mergeCell ref="S7:S8"/>
    <mergeCell ref="T7:T8"/>
    <mergeCell ref="U7:U8"/>
    <mergeCell ref="V7:V8"/>
    <mergeCell ref="AL7:AL8"/>
    <mergeCell ref="AM7:AM8"/>
    <mergeCell ref="Z7:Z8"/>
    <mergeCell ref="AA7:AA8"/>
    <mergeCell ref="AB7:AB8"/>
    <mergeCell ref="AC7:AC8"/>
    <mergeCell ref="AD7:AD8"/>
    <mergeCell ref="AE7:AE8"/>
    <mergeCell ref="H6:P6"/>
    <mergeCell ref="AN7:AN8"/>
    <mergeCell ref="AO7:AO8"/>
    <mergeCell ref="A3:DE3"/>
    <mergeCell ref="A5:DE5"/>
    <mergeCell ref="CU7:CU8"/>
    <mergeCell ref="CV7:CV8"/>
    <mergeCell ref="CW7:CW8"/>
    <mergeCell ref="CX7:CX8"/>
    <mergeCell ref="CO7:CO8"/>
    <mergeCell ref="A6:C6"/>
    <mergeCell ref="D6:D8"/>
    <mergeCell ref="G6:G8"/>
    <mergeCell ref="A7:A8"/>
    <mergeCell ref="B7:B8"/>
    <mergeCell ref="C7:C8"/>
    <mergeCell ref="E6:E8"/>
    <mergeCell ref="F6:F8"/>
    <mergeCell ref="AJ7:AJ8"/>
    <mergeCell ref="AK7:AK8"/>
    <mergeCell ref="H7:H8"/>
    <mergeCell ref="I7:I8"/>
    <mergeCell ref="J7:J8"/>
    <mergeCell ref="K7:K8"/>
    <mergeCell ref="X7:X8"/>
    <mergeCell ref="Y7:Y8"/>
    <mergeCell ref="N7:N8"/>
    <mergeCell ref="O7:O8"/>
    <mergeCell ref="BC7:BC8"/>
    <mergeCell ref="BD7:BD8"/>
    <mergeCell ref="L7:L8"/>
    <mergeCell ref="M7:M8"/>
    <mergeCell ref="AP7:AP8"/>
    <mergeCell ref="AQ7:AQ8"/>
    <mergeCell ref="AF7:AF8"/>
    <mergeCell ref="AG7:AG8"/>
    <mergeCell ref="AH7:AH8"/>
    <mergeCell ref="AI7:AI8"/>
    <mergeCell ref="AR7:AR8"/>
    <mergeCell ref="AS7:AS8"/>
    <mergeCell ref="AT7:AT8"/>
    <mergeCell ref="AU7:AU8"/>
    <mergeCell ref="BE7:BE8"/>
    <mergeCell ref="BF7:BF8"/>
    <mergeCell ref="AY7:AY8"/>
    <mergeCell ref="AZ7:AZ8"/>
    <mergeCell ref="BA7:BA8"/>
    <mergeCell ref="BB7:BB8"/>
    <mergeCell ref="AV7:AV8"/>
    <mergeCell ref="AW7:AW8"/>
    <mergeCell ref="AX6:BL6"/>
    <mergeCell ref="AX7:AX8"/>
    <mergeCell ref="BG7:BG8"/>
    <mergeCell ref="BH7:BH8"/>
    <mergeCell ref="BI7:BI8"/>
    <mergeCell ref="BJ7:BJ8"/>
    <mergeCell ref="BK7:BK8"/>
    <mergeCell ref="BL7:BL8"/>
    <mergeCell ref="BR6:BT6"/>
    <mergeCell ref="BR7:BR8"/>
    <mergeCell ref="BS7:BS8"/>
    <mergeCell ref="BT7:BT8"/>
    <mergeCell ref="BU6:BW6"/>
    <mergeCell ref="BU7:BU8"/>
    <mergeCell ref="BV7:BV8"/>
    <mergeCell ref="BW7:BW8"/>
    <mergeCell ref="BM6:BQ6"/>
    <mergeCell ref="BM7:BM8"/>
    <mergeCell ref="BN7:BN8"/>
    <mergeCell ref="BO7:BO8"/>
    <mergeCell ref="BP7:BP8"/>
    <mergeCell ref="BQ7:BQ8"/>
    <mergeCell ref="BX6:CH6"/>
    <mergeCell ref="BX7:BX8"/>
    <mergeCell ref="BY7:BY8"/>
    <mergeCell ref="BZ7:BZ8"/>
    <mergeCell ref="CA7:CA8"/>
    <mergeCell ref="CB7:CB8"/>
    <mergeCell ref="CC7:CC8"/>
    <mergeCell ref="CD7:CD8"/>
    <mergeCell ref="CF7:CF8"/>
    <mergeCell ref="CE7:CE8"/>
    <mergeCell ref="CN7:CN8"/>
    <mergeCell ref="DE7:DE8"/>
    <mergeCell ref="CG7:CG8"/>
    <mergeCell ref="CH7:CH8"/>
    <mergeCell ref="DD7:DD8"/>
    <mergeCell ref="CT7:CT8"/>
    <mergeCell ref="CQ7:CQ8"/>
    <mergeCell ref="CR7:CR8"/>
    <mergeCell ref="CP7:CP8"/>
    <mergeCell ref="CI6:CX6"/>
    <mergeCell ref="CY6:DE6"/>
    <mergeCell ref="CY7:CY8"/>
    <mergeCell ref="CZ7:CZ8"/>
    <mergeCell ref="DA7:DA8"/>
    <mergeCell ref="DB7:DB8"/>
    <mergeCell ref="DC7:DC8"/>
    <mergeCell ref="CS7:CS8"/>
    <mergeCell ref="CI7:CI8"/>
    <mergeCell ref="CJ7:CJ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H10" sqref="H10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4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4" t="s">
        <v>43</v>
      </c>
    </row>
    <row r="4" spans="1:10" ht="21.75" customHeight="1">
      <c r="A4" s="261" t="s">
        <v>248</v>
      </c>
      <c r="B4" s="262" t="s">
        <v>225</v>
      </c>
      <c r="C4" s="263" t="s">
        <v>226</v>
      </c>
      <c r="D4" s="265" t="s">
        <v>227</v>
      </c>
      <c r="E4" s="261"/>
      <c r="F4" s="261"/>
      <c r="G4" s="255" t="s">
        <v>103</v>
      </c>
      <c r="H4" s="256"/>
      <c r="I4" s="257"/>
    </row>
    <row r="5" spans="1:10" ht="21.75" customHeight="1">
      <c r="A5" s="261"/>
      <c r="B5" s="262"/>
      <c r="C5" s="264"/>
      <c r="D5" s="265"/>
      <c r="E5" s="261"/>
      <c r="F5" s="261"/>
      <c r="G5" s="258"/>
      <c r="H5" s="259"/>
      <c r="I5" s="260"/>
    </row>
    <row r="6" spans="1:10" ht="21.75" customHeight="1">
      <c r="A6" s="261"/>
      <c r="B6" s="262"/>
      <c r="C6" s="115" t="s">
        <v>54</v>
      </c>
      <c r="D6" s="116" t="s">
        <v>44</v>
      </c>
      <c r="E6" s="115" t="s">
        <v>9</v>
      </c>
      <c r="F6" s="115" t="s">
        <v>54</v>
      </c>
      <c r="G6" s="117" t="s">
        <v>44</v>
      </c>
      <c r="H6" s="117" t="s">
        <v>9</v>
      </c>
      <c r="I6" s="117" t="s">
        <v>228</v>
      </c>
    </row>
    <row r="7" spans="1:10" ht="18.75" customHeight="1">
      <c r="A7" s="118" t="s">
        <v>12</v>
      </c>
      <c r="B7" s="111">
        <v>1</v>
      </c>
      <c r="C7" s="119">
        <v>4</v>
      </c>
      <c r="D7" s="111">
        <v>5</v>
      </c>
      <c r="E7" s="119">
        <v>6</v>
      </c>
      <c r="F7" s="111">
        <v>7</v>
      </c>
      <c r="G7" s="119">
        <v>8</v>
      </c>
      <c r="H7" s="111">
        <v>9</v>
      </c>
      <c r="I7" s="119">
        <v>10</v>
      </c>
    </row>
    <row r="8" spans="1:10" s="42" customFormat="1" ht="21.75" customHeight="1">
      <c r="A8" s="176" t="s">
        <v>265</v>
      </c>
      <c r="B8" s="156">
        <f>SUM(C8,D8,G8)</f>
        <v>2.5</v>
      </c>
      <c r="C8" s="157"/>
      <c r="D8" s="157">
        <f>SUM(E8:F8)</f>
        <v>1</v>
      </c>
      <c r="E8" s="157">
        <v>0.5</v>
      </c>
      <c r="F8" s="157">
        <v>0.5</v>
      </c>
      <c r="G8" s="157">
        <f>SUM(H8:I8)</f>
        <v>1.5</v>
      </c>
      <c r="H8" s="157">
        <v>0.5</v>
      </c>
      <c r="I8" s="157">
        <v>1</v>
      </c>
    </row>
    <row r="9" spans="1:10" ht="21.75" customHeight="1">
      <c r="A9" s="155"/>
      <c r="B9" s="156"/>
      <c r="C9" s="157"/>
      <c r="D9" s="157"/>
      <c r="E9" s="157"/>
      <c r="F9" s="157"/>
      <c r="G9" s="157"/>
      <c r="H9" s="157"/>
      <c r="I9" s="157"/>
    </row>
    <row r="10" spans="1:10" ht="21.75" customHeight="1">
      <c r="A10" s="155"/>
      <c r="B10" s="156"/>
      <c r="C10" s="157"/>
      <c r="D10" s="157"/>
      <c r="E10" s="157"/>
      <c r="F10" s="157"/>
      <c r="G10" s="157"/>
      <c r="H10" s="157"/>
      <c r="I10" s="157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2015-03-03T07:45:21Z</cp:lastPrinted>
  <dcterms:created xsi:type="dcterms:W3CDTF">2014-08-06T10:28:59Z</dcterms:created>
  <dcterms:modified xsi:type="dcterms:W3CDTF">2015-03-03T07:45:28Z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